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поЭСТО\Отдел по экономике\2025 год\Соглашение о СЭС 2025\Отчет за 2024 год\Отчет за 2024 г\"/>
    </mc:Choice>
  </mc:AlternateContent>
  <bookViews>
    <workbookView xWindow="120" yWindow="165" windowWidth="17115" windowHeight="940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L109" i="1" l="1"/>
  <c r="I109" i="1"/>
  <c r="L100" i="1"/>
  <c r="L92" i="1"/>
  <c r="I92" i="1"/>
  <c r="L71" i="1" l="1"/>
  <c r="L70" i="1"/>
  <c r="L69" i="1"/>
  <c r="L68" i="1"/>
  <c r="L67" i="1"/>
  <c r="L66" i="1"/>
  <c r="L34" i="1" l="1"/>
  <c r="I34" i="1"/>
  <c r="I100" i="1"/>
  <c r="I43" i="1" l="1"/>
  <c r="I78" i="1" s="1"/>
  <c r="L43" i="1"/>
  <c r="L78" i="1" s="1"/>
</calcChain>
</file>

<file path=xl/sharedStrings.xml><?xml version="1.0" encoding="utf-8"?>
<sst xmlns="http://schemas.openxmlformats.org/spreadsheetml/2006/main" count="390" uniqueCount="216">
  <si>
    <t>№</t>
  </si>
  <si>
    <t>Наименование предприятия</t>
  </si>
  <si>
    <t>Стадия разработки соглашения (указать 1,2,3,4)*</t>
  </si>
  <si>
    <t>Соглашение подписано 
(дата и номер)</t>
  </si>
  <si>
    <t>по уплате налогов</t>
  </si>
  <si>
    <t>по социальным мероприятиям</t>
  </si>
  <si>
    <t>финанси-рование природо-охранных мероприятий</t>
  </si>
  <si>
    <t>Примечание (описание мероприятия)</t>
  </si>
  <si>
    <t>Администрация Усть-Кутского муниципального образования (район)</t>
  </si>
  <si>
    <t>1</t>
  </si>
  <si>
    <t>К.В. Васильков</t>
  </si>
  <si>
    <t>Срок действия соглашения (дата оказания спонсорской помощи)</t>
  </si>
  <si>
    <t xml:space="preserve">материальная помощь ветеренским организациям Усть-Кутского муниципального образования </t>
  </si>
  <si>
    <t>АО "Гостиница "Лена"</t>
  </si>
  <si>
    <t>2</t>
  </si>
  <si>
    <t>3</t>
  </si>
  <si>
    <t>4</t>
  </si>
  <si>
    <t>финансирование расходов для развития социальной сферы</t>
  </si>
  <si>
    <t>без соглашения</t>
  </si>
  <si>
    <t xml:space="preserve">без соглашения </t>
  </si>
  <si>
    <t>Администрация Звезднинского муниципального образования (городское  поселение)</t>
  </si>
  <si>
    <t>1.</t>
  </si>
  <si>
    <t>Администрация Нийского муниципального  образования ( сельское поселение)</t>
  </si>
  <si>
    <t>Итого по Администрации Звезднинского МО:</t>
  </si>
  <si>
    <t>ИП Гаврилова И.А.</t>
  </si>
  <si>
    <t>Администрация Подымахинского муниципального образования (сельское поселение)</t>
  </si>
  <si>
    <t>без финансирования</t>
  </si>
  <si>
    <t>ИП Михайлова Т.В.</t>
  </si>
  <si>
    <t>Администрация  Верхнемарковского муниципального  образованипя ( сельское поселение)</t>
  </si>
  <si>
    <t>ООО "Бэйкол-Игирма"</t>
  </si>
  <si>
    <t xml:space="preserve">без финансирования </t>
  </si>
  <si>
    <t>Достигнутые договоренности в соглашении    на 2024 г. (млн.руб)</t>
  </si>
  <si>
    <t>дополнительное   соглашение к соглашению о социально-экономическом сотрудничестве между Правительством Иркутской области и обществом с ограниченной ответственностью "Иркутская нефтяная компания"</t>
  </si>
  <si>
    <t>оказание материальной помощи гражданам Усть-Кутского муниципального образования в целях возмещения ущерба в результате пожара</t>
  </si>
  <si>
    <t>ремонт жилого помещения, предоставленного для проживания пострадавшему после пожара</t>
  </si>
  <si>
    <t>трудовой отряд главы города Усть-Кута в рамках экологического проекта «Мы за чистый город»</t>
  </si>
  <si>
    <t>благоустройство сквера боевой и трудовой славы</t>
  </si>
  <si>
    <t>проект в сфере физической культуры и спорта «Спортивный мир один на всех!»</t>
  </si>
  <si>
    <t>разработка мастер-плана Усть-Кутского муниципального образования</t>
  </si>
  <si>
    <t>помощь ОГКУ СО «Центр помощи детям, оставшимся без попечения родителей, Усть-Кутского района» в ремонте служебного автобуса Луидор 2250N1</t>
  </si>
  <si>
    <t>оказание помощи ГКУ ИО «Усть-Кутское лесничество» в приобретении 4 компьютеров</t>
  </si>
  <si>
    <t>реализация проекта «Школа безопасности» на территории Усть-Кутского муниципального образования</t>
  </si>
  <si>
    <t>оказание помощи Усть-Кутскому городскому отделению Иркутской областной общественной организации охотников и рыболовов</t>
  </si>
  <si>
    <t>до 31.12.2024 г.</t>
  </si>
  <si>
    <t>ремонт помещений филиала № 2 МКУК «ГКБЦ» УКМО</t>
  </si>
  <si>
    <t xml:space="preserve">ООО "Иркутская нефтяная компания" </t>
  </si>
  <si>
    <t>проект "Игровой семейный дворик"СемИгорье" филиалом № 1 МКУК "ГКБЦ" (ГП)</t>
  </si>
  <si>
    <t>проект  "Ровесникам Усть-Кута и БАМа" (Совет ветеранов)</t>
  </si>
  <si>
    <t>ВСЖД - филиал ОАО "РЖД"</t>
  </si>
  <si>
    <t>соглашение № 3 от 16 апреля 2024 г.</t>
  </si>
  <si>
    <t>до 31.12. 2024 г.</t>
  </si>
  <si>
    <t>договор пожертвования № 57036211 от 6 мая  2024 г.</t>
  </si>
  <si>
    <t>организация и проведение торжественных мероприятий, посвященных строителям БАМ</t>
  </si>
  <si>
    <t>ИП Кудреватых О.А.</t>
  </si>
  <si>
    <t>соглашение № 11 от 14.12.2023 г.</t>
  </si>
  <si>
    <t>содействие в трудоустройстве граждан УКМО</t>
  </si>
  <si>
    <t>областной турнир по волейболу среди мужских и женских команд "Кубок Осетрово"</t>
  </si>
  <si>
    <t>ИП Жемерикин Р.В.</t>
  </si>
  <si>
    <t>соглашение № 12 от 14.12.2023 г.</t>
  </si>
  <si>
    <t>соглашение № 13 от 14.12.2024 г.</t>
  </si>
  <si>
    <t>соглашение № 14 от 19.12.2024 г.</t>
  </si>
  <si>
    <t>ООО "Гидротехнологии Сибири"</t>
  </si>
  <si>
    <t>соглашение № 15 от 28.12.2024 г.</t>
  </si>
  <si>
    <t>соглашение № 2 от 25.03.2024 г.</t>
  </si>
  <si>
    <t xml:space="preserve">содействие в трудоустройстве граждан УКМО </t>
  </si>
  <si>
    <t>ИП Хороших О.В.</t>
  </si>
  <si>
    <t>соглашение № 5 от 21.06.2024 г.</t>
  </si>
  <si>
    <t>оплата услуг водолаза для поиска утонувших людей</t>
  </si>
  <si>
    <t>инженерные изыскания в целях строительства 2 детских садов и 1 школу в микрорайоне РЭБ г. Усть-Кута</t>
  </si>
  <si>
    <t xml:space="preserve">договор № 1379/17-09/24 от 01 марта  2024 г.  </t>
  </si>
  <si>
    <t>Администрация Янтальского муниципального образования (городское  поселение)</t>
  </si>
  <si>
    <t>май 2024 г.</t>
  </si>
  <si>
    <t>Итого по Администрации УКМО (район)</t>
  </si>
  <si>
    <t>Итого по Администрации Янтальского МО:</t>
  </si>
  <si>
    <t>0</t>
  </si>
  <si>
    <t xml:space="preserve">обновление минерализованной полосы </t>
  </si>
  <si>
    <t>соглашение № 1 от 26.02.2024 г.</t>
  </si>
  <si>
    <t>соглашение № 2 от 26.02.2024 г.</t>
  </si>
  <si>
    <t>ИП Матросов Е.А.</t>
  </si>
  <si>
    <t>ИП Усачева А.П.</t>
  </si>
  <si>
    <t>ИП Медведев С.А.</t>
  </si>
  <si>
    <t>0,01</t>
  </si>
  <si>
    <t>содействие в проведении  праздника  "День победы"</t>
  </si>
  <si>
    <t>содействие в проведении  праздника  "День победы", выделение спецтехники для вывоза мусора</t>
  </si>
  <si>
    <t>ООО "Медтехсервис"</t>
  </si>
  <si>
    <t>передача движимого имущества (тест-полоски для определения уровня глюкозы в крови Gmate Life №50, система контроля уровня глюкозы в крови Gmate Life) ОГБУЗ "УК РБ"</t>
  </si>
  <si>
    <t xml:space="preserve">соглашение № 1 от 01.01.2024 г. </t>
  </si>
  <si>
    <t>ИП Жилочкина Р.А.</t>
  </si>
  <si>
    <t>ИП Мичман Е.Б.</t>
  </si>
  <si>
    <t>ИП Кузнецова Н.А.</t>
  </si>
  <si>
    <t xml:space="preserve">материальная помощь на организацию  мероприятий </t>
  </si>
  <si>
    <t>Итого по Администрации Нийского МО:</t>
  </si>
  <si>
    <t>ИП Губанова Е.А.</t>
  </si>
  <si>
    <t xml:space="preserve">сертификаты </t>
  </si>
  <si>
    <t>договор пожертвования № 5732438 от 6 июня  2024 г.</t>
  </si>
  <si>
    <t>ремонт классов, приобретение мебели (инвентаря, оборудования) в Лицее</t>
  </si>
  <si>
    <t>до 30.06.2024 г.</t>
  </si>
  <si>
    <t>Итого по Администрации Подымахинского МО</t>
  </si>
  <si>
    <t>соглашение  б/н от 16.05.2024 г.</t>
  </si>
  <si>
    <t>предоставление населению пиломатериала (дровяного леса, горбыля, опилок), выделение спецтехники</t>
  </si>
  <si>
    <t>Председатель комитета по экономике и социально-трудовым отношениям Администрации УКМО</t>
  </si>
  <si>
    <t xml:space="preserve">Информация о ходе работ по заключению соглашений о социально-экономическом сотрудничестве между Администрацией Усть-Кутского муниципального образования и хозяйствующими субъектами  за  2024 год                                                                                                                                                               </t>
  </si>
  <si>
    <t>Исполнение за  2024 г. (млн.руб.)</t>
  </si>
  <si>
    <t>разработка рабочей документации по проекту благоустройства главной набережной г. Усть-Кута</t>
  </si>
  <si>
    <t>реализация программы благоустройства г. Усть-Кута «Район моей мечты»</t>
  </si>
  <si>
    <t>проект ООО "РелаксКомпаниУК" по созданию Арт-стрит объекта на торцевой стене многоквартирного дома по адресу: г. Усть-Кут, ул. Кирова, 31</t>
  </si>
  <si>
    <t xml:space="preserve">ремонт водозаборной скважины и установка павильона в 
п. Верхнемарково
</t>
  </si>
  <si>
    <t>разработка проектной документации на капитальный ремонт здания МКУК «КДЦ» Верхнемарковского муниципального образования</t>
  </si>
  <si>
    <t>асфальтирование двора в Мостоотряде, г. Усть-Кут</t>
  </si>
  <si>
    <t>установка линии электропередач в п. Верхнемарково (переданного министерством жилищной политики и энергетики Иркутской области)</t>
  </si>
  <si>
    <t>приобретение уличной сцены для МКУК «КДЦ» Верхнемарковского муниципального образования</t>
  </si>
  <si>
    <t>проект в сфере образования «Стремление к успеху: шаг за шагом»</t>
  </si>
  <si>
    <t>проведение фестиваля деревянных скульптур «Сибирские мотивы»</t>
  </si>
  <si>
    <t>оказание помощи в приобретении асфальтобетонной смеси для асфальтирования мостового перехода через реку Якурим</t>
  </si>
  <si>
    <t>помощь МБУК «РКДЦ Магистраль» УКМО в приобретении рояля</t>
  </si>
  <si>
    <t>помощь Фонду русской культуры в организации концерта Д.Л. Мацуева на территории Усть-Кута</t>
  </si>
  <si>
    <t xml:space="preserve">предоставление газового конденсата для охотобщества 
п. Верхнемарково (50 м3)
</t>
  </si>
  <si>
    <t>софинансирование инициативных проектов УКМО</t>
  </si>
  <si>
    <t>благоустройство территории детского  сада № 22</t>
  </si>
  <si>
    <t>благоустройство территории детского  сада № 44</t>
  </si>
  <si>
    <t xml:space="preserve">Благотворительный фонд Марины Седых </t>
  </si>
  <si>
    <t>соглашение от 18 ноября 2024 г.</t>
  </si>
  <si>
    <t>приобретение минимойки, углошлифовальной машины для детского сада № 44</t>
  </si>
  <si>
    <t>ООО "Учснаб"</t>
  </si>
  <si>
    <t>приобретение интерактивного устройства, смарт телевизора для школы № 8</t>
  </si>
  <si>
    <t>Итого по ООО "ИНК"</t>
  </si>
  <si>
    <t>ООО "ИНК" (дополнительные мероприятия, вне соглашения с Правительством ИО)</t>
  </si>
  <si>
    <t>ОО "ИОО ВОО "Русское географическое общество"</t>
  </si>
  <si>
    <t>соглашение от 29 марта 2024 г. № 24/03/02</t>
  </si>
  <si>
    <t>поддержка проекта "БАМ: история с географией"</t>
  </si>
  <si>
    <t>соглашение от 14 июня 2024 г.</t>
  </si>
  <si>
    <t>договор безвозмездной помощи от 24.05.2024 № ЕС/2688/77-03/24</t>
  </si>
  <si>
    <t>договор безвозмездной помощи от 23.05.2024 № ЕС/2654/77-03/24</t>
  </si>
  <si>
    <t>договор пожертвования № ЕС/2612/77-03/24 от 25 мая  2024 г.</t>
  </si>
  <si>
    <t>соглашение № 191/77-03/24 от 16 января 2024 г.</t>
  </si>
  <si>
    <t>по итогам конкурса "Энергия родной земли - 2023", проект "7 семейных суббот"</t>
  </si>
  <si>
    <t>по итогам конкурса "Энергия родной земли - 2023", проект "Седьмой лепесток"</t>
  </si>
  <si>
    <t>соглашение № 190/77-03/24 от 16 января 2024 г.</t>
  </si>
  <si>
    <t>ООО "Терция"</t>
  </si>
  <si>
    <t>ООО "РедРоуз"</t>
  </si>
  <si>
    <t>содействие в проведении мероприятий</t>
  </si>
  <si>
    <t>ВОА (школа автовождения)</t>
  </si>
  <si>
    <t>Магазин "Якорь"</t>
  </si>
  <si>
    <t>соглашение от 19 апреля 2024 г.</t>
  </si>
  <si>
    <t>проведение легкоатлетической эстафеты ко дню Победы</t>
  </si>
  <si>
    <t>Телеос-1</t>
  </si>
  <si>
    <t>ПАО "Сбербанк"</t>
  </si>
  <si>
    <t xml:space="preserve">корректировка проектной документации газопровода
п. Верхнемарково
</t>
  </si>
  <si>
    <t>Договор № 198/77-03/24 от 16.01.2024</t>
  </si>
  <si>
    <t>ИП Сиськова Е.В.</t>
  </si>
  <si>
    <t>ИП Сурменков Д.Е.</t>
  </si>
  <si>
    <t>средства для Фонда Победы (мероприятия и материальная помощь ветеранам)</t>
  </si>
  <si>
    <t>ИП Сурменков Е.И.</t>
  </si>
  <si>
    <t>АО "Осетровский речной порт"</t>
  </si>
  <si>
    <t>ИП Набиев А.Д.оглы</t>
  </si>
  <si>
    <t>ИП Рябчинский Т.О.</t>
  </si>
  <si>
    <t>ИП Зарубина Л.М.</t>
  </si>
  <si>
    <t>ИП Григорьева И.А.</t>
  </si>
  <si>
    <t>ООО "УКТиСК"</t>
  </si>
  <si>
    <t>ООО "Терминал ЛРП"</t>
  </si>
  <si>
    <t>ООО "Партнеры Ноябрьск"</t>
  </si>
  <si>
    <t>приобретение и установка стендов, средства для Фонда Победы</t>
  </si>
  <si>
    <t xml:space="preserve">ООО "М-Стройтранс" </t>
  </si>
  <si>
    <t>ООО "Атлант"</t>
  </si>
  <si>
    <t>ООО "Транснефть-Восток"</t>
  </si>
  <si>
    <t>очистка грейдером дороги общег пользования, приобретение венка-гирлянды для возложения к памятнику "И помнит мир спасенный", обновление минерализованной полосы</t>
  </si>
  <si>
    <t>материальная помощь для приобретения продуктовых наборов  для детей войны, снабжение дровами, очистка грейдером дорог общего пользования</t>
  </si>
  <si>
    <t xml:space="preserve">Усть-Кутское лесничество </t>
  </si>
  <si>
    <t>предоставление услуг автокрана для замены вышедшего из строя глубинного насоса по забору питьевой воды</t>
  </si>
  <si>
    <t xml:space="preserve">ООО "Ирида" </t>
  </si>
  <si>
    <t xml:space="preserve">ООО "ЛЕНАВУДСЕРВИС" </t>
  </si>
  <si>
    <t>ООО "Иркутский  завод полимеров"</t>
  </si>
  <si>
    <t>ООО "МонтажЭлектроСтрой"</t>
  </si>
  <si>
    <t xml:space="preserve">ООО ТД "Технолидер" </t>
  </si>
  <si>
    <t xml:space="preserve">ООО "АРСУЛ" </t>
  </si>
  <si>
    <t>20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</si>
  <si>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</si>
  <si>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</si>
  <si>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</si>
  <si>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</si>
  <si>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</si>
  <si>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</si>
  <si>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</si>
  <si>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</si>
  <si>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</si>
  <si>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</si>
  <si>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</si>
  <si>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</si>
  <si>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</si>
  <si>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</si>
  <si>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</si>
  <si>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</si>
  <si>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</si>
  <si>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</si>
  <si>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</si>
  <si>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</si>
  <si>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</si>
  <si>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</si>
  <si>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</si>
  <si>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</si>
  <si>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</si>
  <si>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</si>
  <si>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</si>
  <si>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</si>
  <si>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 xml:space="preserve">ООО "ИрЛесСтрой" </t>
  </si>
  <si>
    <t xml:space="preserve">ООО ПКФ "Дилижанс"  </t>
  </si>
  <si>
    <t xml:space="preserve">ООО "Аурум Плюс"  </t>
  </si>
  <si>
    <t xml:space="preserve">ООО "Тепловодоресурс" </t>
  </si>
  <si>
    <t xml:space="preserve">ООРС "Топка"  </t>
  </si>
  <si>
    <t xml:space="preserve">ООО "Партнер" </t>
  </si>
  <si>
    <t>ИП Мердешева Л.В.</t>
  </si>
  <si>
    <t>ИП Мальцев А.А.</t>
  </si>
  <si>
    <t>Исп.: Ершова Н.А. тел.: (3952) 43-51-81 (доп. 307)</t>
  </si>
  <si>
    <t>34</t>
  </si>
  <si>
    <t>ООО "ЛЭМ"</t>
  </si>
  <si>
    <t>договор пожертвования № ЛЭМ-БП-1084/24 от 28.11.2024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</si>
</sst>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0" fillId="0" borderId="0" xfId="0"/>
    <xf numFmtId="0" fontId="3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49" fontId="4" fillId="2" borderId="0" xfId="1" applyNumberFormat="1" applyFont="1" applyFill="1" applyAlignment="1">
      <alignment horizontal="left" vertical="top" wrapText="1"/>
    </xf>
    <xf numFmtId="49" fontId="4" fillId="2" borderId="1" xfId="1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2" fontId="4" fillId="2" borderId="1" xfId="1" applyNumberFormat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49" fontId="4" fillId="2" borderId="12" xfId="1" applyNumberFormat="1" applyFont="1" applyFill="1" applyBorder="1" applyAlignment="1">
      <alignment vertical="top" wrapText="1"/>
    </xf>
    <xf numFmtId="49" fontId="4" fillId="2" borderId="13" xfId="1" applyNumberFormat="1" applyFont="1" applyFill="1" applyBorder="1" applyAlignment="1">
      <alignment vertical="top" wrapText="1"/>
    </xf>
    <xf numFmtId="49" fontId="5" fillId="2" borderId="8" xfId="1" applyNumberFormat="1" applyFont="1" applyFill="1" applyBorder="1" applyAlignment="1">
      <alignment vertical="top" wrapText="1"/>
    </xf>
    <xf numFmtId="49" fontId="5" fillId="2" borderId="9" xfId="1" applyNumberFormat="1" applyFont="1" applyFill="1" applyBorder="1" applyAlignment="1">
      <alignment vertical="top" wrapText="1"/>
    </xf>
    <xf numFmtId="49" fontId="5" fillId="2" borderId="0" xfId="1" applyNumberFormat="1" applyFont="1" applyFill="1" applyBorder="1" applyAlignment="1">
      <alignment vertical="top" wrapText="1"/>
    </xf>
    <xf numFmtId="49" fontId="5" fillId="2" borderId="6" xfId="1" applyNumberFormat="1" applyFont="1" applyFill="1" applyBorder="1" applyAlignment="1">
      <alignment vertical="top" wrapText="1"/>
    </xf>
    <xf numFmtId="49" fontId="5" fillId="2" borderId="11" xfId="1" applyNumberFormat="1" applyFont="1" applyFill="1" applyBorder="1" applyAlignment="1">
      <alignment vertical="top" wrapText="1"/>
    </xf>
    <xf numFmtId="49" fontId="5" fillId="2" borderId="1" xfId="1" applyNumberFormat="1" applyFont="1" applyFill="1" applyBorder="1" applyAlignment="1">
      <alignment vertical="top" wrapText="1"/>
    </xf>
    <xf numFmtId="49" fontId="5" fillId="2" borderId="2" xfId="1" applyNumberFormat="1" applyFont="1" applyFill="1" applyBorder="1" applyAlignment="1">
      <alignment vertical="top" wrapText="1"/>
    </xf>
    <xf numFmtId="49" fontId="5" fillId="2" borderId="4" xfId="1" applyNumberFormat="1" applyFont="1" applyFill="1" applyBorder="1" applyAlignment="1">
      <alignment vertical="top" wrapText="1"/>
    </xf>
    <xf numFmtId="49" fontId="5" fillId="2" borderId="5" xfId="1" applyNumberFormat="1" applyFont="1" applyFill="1" applyBorder="1" applyAlignment="1">
      <alignment vertical="top" wrapText="1"/>
    </xf>
    <xf numFmtId="49" fontId="4" fillId="2" borderId="14" xfId="1" applyNumberFormat="1" applyFont="1" applyFill="1" applyBorder="1" applyAlignment="1">
      <alignment vertical="top" wrapText="1"/>
    </xf>
    <xf numFmtId="49" fontId="4" fillId="2" borderId="15" xfId="1" applyNumberFormat="1" applyFont="1" applyFill="1" applyBorder="1" applyAlignment="1">
      <alignment vertical="top" wrapText="1"/>
    </xf>
    <xf numFmtId="49" fontId="4" fillId="2" borderId="10" xfId="1" applyNumberFormat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2" fontId="4" fillId="2" borderId="2" xfId="1" applyNumberFormat="1" applyFont="1" applyFill="1" applyBorder="1" applyAlignment="1">
      <alignment vertical="top" wrapText="1"/>
    </xf>
    <xf numFmtId="2" fontId="4" fillId="2" borderId="4" xfId="1" applyNumberFormat="1" applyFont="1" applyFill="1" applyBorder="1" applyAlignment="1">
      <alignment vertical="top" wrapText="1"/>
    </xf>
    <xf numFmtId="0" fontId="4" fillId="2" borderId="5" xfId="1" applyFont="1" applyFill="1" applyBorder="1" applyAlignment="1">
      <alignment vertical="top" wrapText="1"/>
    </xf>
    <xf numFmtId="164" fontId="8" fillId="2" borderId="1" xfId="1" applyNumberFormat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2" fontId="4" fillId="2" borderId="14" xfId="1" applyNumberFormat="1" applyFont="1" applyFill="1" applyBorder="1" applyAlignment="1">
      <alignment vertical="top" wrapText="1"/>
    </xf>
    <xf numFmtId="164" fontId="5" fillId="2" borderId="1" xfId="1" applyNumberFormat="1" applyFont="1" applyFill="1" applyBorder="1" applyAlignment="1">
      <alignment vertical="top" wrapText="1"/>
    </xf>
    <xf numFmtId="1" fontId="5" fillId="2" borderId="1" xfId="1" applyNumberFormat="1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49" fontId="4" fillId="2" borderId="0" xfId="1" applyNumberFormat="1" applyFont="1" applyFill="1" applyBorder="1" applyAlignment="1">
      <alignment vertical="top" wrapText="1"/>
    </xf>
    <xf numFmtId="49" fontId="4" fillId="2" borderId="16" xfId="1" applyNumberFormat="1" applyFont="1" applyFill="1" applyBorder="1" applyAlignment="1">
      <alignment vertical="top" wrapText="1"/>
    </xf>
    <xf numFmtId="2" fontId="4" fillId="2" borderId="13" xfId="1" applyNumberFormat="1" applyFont="1" applyFill="1" applyBorder="1" applyAlignment="1">
      <alignment vertical="top" wrapText="1"/>
    </xf>
    <xf numFmtId="49" fontId="4" fillId="2" borderId="4" xfId="1" applyNumberFormat="1" applyFont="1" applyFill="1" applyBorder="1" applyAlignment="1">
      <alignment vertical="top" wrapText="1"/>
    </xf>
    <xf numFmtId="49" fontId="4" fillId="2" borderId="8" xfId="1" applyNumberFormat="1" applyFont="1" applyFill="1" applyBorder="1" applyAlignment="1">
      <alignment vertical="top" wrapText="1"/>
    </xf>
    <xf numFmtId="49" fontId="4" fillId="2" borderId="9" xfId="1" applyNumberFormat="1" applyFont="1" applyFill="1" applyBorder="1" applyAlignment="1">
      <alignment vertical="top" wrapText="1"/>
    </xf>
    <xf numFmtId="49" fontId="5" fillId="2" borderId="12" xfId="1" applyNumberFormat="1" applyFont="1" applyFill="1" applyBorder="1" applyAlignment="1">
      <alignment vertical="top" wrapText="1"/>
    </xf>
    <xf numFmtId="49" fontId="5" fillId="2" borderId="7" xfId="1" applyNumberFormat="1" applyFont="1" applyFill="1" applyBorder="1" applyAlignment="1">
      <alignment vertical="top" wrapText="1"/>
    </xf>
    <xf numFmtId="2" fontId="5" fillId="2" borderId="1" xfId="1" applyNumberFormat="1" applyFont="1" applyFill="1" applyBorder="1" applyAlignment="1">
      <alignment vertical="top" wrapText="1"/>
    </xf>
    <xf numFmtId="49" fontId="5" fillId="2" borderId="10" xfId="1" applyNumberFormat="1" applyFont="1" applyFill="1" applyBorder="1" applyAlignment="1">
      <alignment vertical="top" wrapText="1"/>
    </xf>
    <xf numFmtId="49" fontId="5" fillId="2" borderId="14" xfId="1" applyNumberFormat="1" applyFont="1" applyFill="1" applyBorder="1" applyAlignment="1">
      <alignment vertical="top" wrapText="1"/>
    </xf>
    <xf numFmtId="49" fontId="4" fillId="2" borderId="2" xfId="1" applyNumberFormat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4" fontId="4" fillId="2" borderId="1" xfId="1" applyNumberFormat="1" applyFont="1" applyFill="1" applyBorder="1" applyAlignment="1">
      <alignment vertical="top" wrapText="1"/>
    </xf>
    <xf numFmtId="165" fontId="4" fillId="2" borderId="1" xfId="1" applyNumberFormat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1" fontId="4" fillId="2" borderId="2" xfId="1" applyNumberFormat="1" applyFont="1" applyFill="1" applyBorder="1" applyAlignment="1">
      <alignment vertical="top" wrapText="1"/>
    </xf>
    <xf numFmtId="0" fontId="4" fillId="2" borderId="12" xfId="1" applyFont="1" applyFill="1" applyBorder="1" applyAlignment="1">
      <alignment vertical="top" wrapText="1"/>
    </xf>
    <xf numFmtId="0" fontId="4" fillId="2" borderId="0" xfId="1" applyFont="1" applyFill="1" applyBorder="1" applyAlignment="1">
      <alignment vertical="top"/>
    </xf>
    <xf numFmtId="0" fontId="4" fillId="2" borderId="0" xfId="1" applyFont="1" applyFill="1" applyBorder="1" applyAlignment="1">
      <alignment vertical="top" wrapText="1"/>
    </xf>
    <xf numFmtId="164" fontId="5" fillId="2" borderId="3" xfId="1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4" fillId="2" borderId="13" xfId="1" applyNumberFormat="1" applyFont="1" applyFill="1" applyBorder="1" applyAlignment="1">
      <alignment vertical="top" wrapText="1"/>
    </xf>
    <xf numFmtId="49" fontId="4" fillId="2" borderId="14" xfId="1" applyNumberFormat="1" applyFont="1" applyFill="1" applyBorder="1" applyAlignment="1">
      <alignment vertical="top" wrapText="1"/>
    </xf>
    <xf numFmtId="49" fontId="4" fillId="2" borderId="10" xfId="1" applyNumberFormat="1" applyFont="1" applyFill="1" applyBorder="1" applyAlignment="1">
      <alignment vertical="top" wrapText="1"/>
    </xf>
    <xf numFmtId="49" fontId="4" fillId="2" borderId="12" xfId="1" applyNumberFormat="1" applyFont="1" applyFill="1" applyBorder="1" applyAlignment="1">
      <alignment vertical="top" wrapText="1"/>
    </xf>
    <xf numFmtId="49" fontId="5" fillId="2" borderId="7" xfId="1" applyNumberFormat="1" applyFont="1" applyFill="1" applyBorder="1" applyAlignment="1">
      <alignment vertical="top" wrapText="1"/>
    </xf>
    <xf numFmtId="49" fontId="5" fillId="2" borderId="10" xfId="1" applyNumberFormat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2" fontId="4" fillId="2" borderId="13" xfId="1" applyNumberFormat="1" applyFont="1" applyFill="1" applyBorder="1" applyAlignment="1">
      <alignment vertical="top" wrapText="1"/>
    </xf>
    <xf numFmtId="49" fontId="4" fillId="2" borderId="14" xfId="1" applyNumberFormat="1" applyFont="1" applyFill="1" applyBorder="1" applyAlignment="1">
      <alignment vertical="top" wrapText="1"/>
    </xf>
    <xf numFmtId="49" fontId="5" fillId="2" borderId="10" xfId="1" applyNumberFormat="1" applyFont="1" applyFill="1" applyBorder="1" applyAlignment="1">
      <alignment vertical="top" wrapText="1"/>
    </xf>
    <xf numFmtId="49" fontId="4" fillId="2" borderId="13" xfId="1" applyNumberFormat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49" fontId="4" fillId="2" borderId="14" xfId="1" applyNumberFormat="1" applyFont="1" applyFill="1" applyBorder="1" applyAlignment="1">
      <alignment horizontal="center" vertical="top" wrapText="1"/>
    </xf>
    <xf numFmtId="49" fontId="5" fillId="2" borderId="14" xfId="1" applyNumberFormat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5" fillId="2" borderId="0" xfId="1" applyFont="1" applyFill="1" applyBorder="1" applyAlignment="1">
      <alignment horizontal="right" vertical="top" wrapText="1"/>
    </xf>
    <xf numFmtId="49" fontId="5" fillId="2" borderId="2" xfId="1" applyNumberFormat="1" applyFont="1" applyFill="1" applyBorder="1" applyAlignment="1">
      <alignment vertical="top" wrapText="1"/>
    </xf>
    <xf numFmtId="49" fontId="5" fillId="2" borderId="4" xfId="1" applyNumberFormat="1" applyFont="1" applyFill="1" applyBorder="1" applyAlignment="1">
      <alignment vertical="top" wrapText="1"/>
    </xf>
    <xf numFmtId="49" fontId="5" fillId="2" borderId="5" xfId="1" applyNumberFormat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49" fontId="4" fillId="2" borderId="12" xfId="1" applyNumberFormat="1" applyFont="1" applyFill="1" applyBorder="1" applyAlignment="1">
      <alignment vertical="top" wrapText="1"/>
    </xf>
    <xf numFmtId="49" fontId="4" fillId="2" borderId="13" xfId="1" applyNumberFormat="1" applyFont="1" applyFill="1" applyBorder="1" applyAlignment="1">
      <alignment vertical="top" wrapText="1"/>
    </xf>
    <xf numFmtId="2" fontId="4" fillId="2" borderId="12" xfId="1" applyNumberFormat="1" applyFont="1" applyFill="1" applyBorder="1" applyAlignment="1">
      <alignment vertical="top" wrapText="1"/>
    </xf>
    <xf numFmtId="2" fontId="4" fillId="2" borderId="13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5" fillId="2" borderId="2" xfId="1" applyFont="1" applyFill="1" applyBorder="1" applyAlignment="1">
      <alignment vertical="top" wrapText="1"/>
    </xf>
    <xf numFmtId="0" fontId="5" fillId="2" borderId="4" xfId="1" applyFont="1" applyFill="1" applyBorder="1" applyAlignment="1">
      <alignment vertical="top" wrapText="1"/>
    </xf>
    <xf numFmtId="0" fontId="5" fillId="2" borderId="5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 wrapText="1"/>
    </xf>
    <xf numFmtId="0" fontId="4" fillId="0" borderId="7" xfId="1" applyFont="1" applyFill="1" applyBorder="1" applyAlignment="1">
      <alignment vertical="top" wrapText="1"/>
    </xf>
    <xf numFmtId="0" fontId="4" fillId="0" borderId="8" xfId="1" applyFont="1" applyFill="1" applyBorder="1" applyAlignment="1">
      <alignment vertical="top" wrapText="1"/>
    </xf>
    <xf numFmtId="0" fontId="4" fillId="0" borderId="9" xfId="1" applyFont="1" applyFill="1" applyBorder="1" applyAlignment="1">
      <alignment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6" xfId="1" applyFont="1" applyFill="1" applyBorder="1" applyAlignment="1">
      <alignment vertical="top" wrapText="1"/>
    </xf>
    <xf numFmtId="0" fontId="4" fillId="0" borderId="11" xfId="1" applyFont="1" applyFill="1" applyBorder="1" applyAlignment="1">
      <alignment vertical="top" wrapText="1"/>
    </xf>
    <xf numFmtId="17" fontId="2" fillId="0" borderId="2" xfId="1" applyNumberFormat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top" wrapText="1"/>
    </xf>
    <xf numFmtId="0" fontId="4" fillId="0" borderId="4" xfId="1" applyFont="1" applyFill="1" applyBorder="1" applyAlignment="1">
      <alignment vertical="top" wrapText="1"/>
    </xf>
    <xf numFmtId="0" fontId="4" fillId="0" borderId="5" xfId="1" applyFont="1" applyFill="1" applyBorder="1" applyAlignment="1">
      <alignment vertical="top" wrapText="1"/>
    </xf>
    <xf numFmtId="0" fontId="5" fillId="2" borderId="0" xfId="1" applyFont="1" applyFill="1" applyBorder="1" applyAlignment="1">
      <alignment horizontal="left" vertical="top" wrapText="1"/>
    </xf>
    <xf numFmtId="49" fontId="4" fillId="2" borderId="12" xfId="1" applyNumberFormat="1" applyFont="1" applyFill="1" applyBorder="1" applyAlignment="1">
      <alignment horizontal="center" vertical="top" wrapText="1"/>
    </xf>
    <xf numFmtId="49" fontId="4" fillId="2" borderId="13" xfId="1" applyNumberFormat="1" applyFont="1" applyFill="1" applyBorder="1" applyAlignment="1">
      <alignment horizontal="center" vertical="top" wrapText="1"/>
    </xf>
    <xf numFmtId="49" fontId="4" fillId="2" borderId="14" xfId="1" applyNumberFormat="1" applyFont="1" applyFill="1" applyBorder="1" applyAlignment="1">
      <alignment horizontal="center" vertical="top" wrapText="1"/>
    </xf>
    <xf numFmtId="2" fontId="7" fillId="0" borderId="0" xfId="0" applyNumberFormat="1" applyFont="1" applyAlignment="1">
      <alignment vertical="top" wrapText="1"/>
    </xf>
    <xf numFmtId="49" fontId="4" fillId="2" borderId="15" xfId="1" applyNumberFormat="1" applyFont="1" applyFill="1" applyBorder="1" applyAlignment="1">
      <alignment vertical="top" wrapText="1"/>
    </xf>
    <xf numFmtId="49" fontId="4" fillId="2" borderId="14" xfId="1" applyNumberFormat="1" applyFont="1" applyFill="1" applyBorder="1" applyAlignment="1">
      <alignment vertical="top" wrapText="1"/>
    </xf>
    <xf numFmtId="49" fontId="5" fillId="2" borderId="7" xfId="1" applyNumberFormat="1" applyFont="1" applyFill="1" applyBorder="1" applyAlignment="1">
      <alignment vertical="top" wrapText="1"/>
    </xf>
    <xf numFmtId="49" fontId="5" fillId="2" borderId="10" xfId="1" applyNumberFormat="1" applyFont="1" applyFill="1" applyBorder="1" applyAlignment="1">
      <alignment vertical="top" wrapText="1"/>
    </xf>
    <xf numFmtId="49" fontId="5" fillId="2" borderId="12" xfId="1" applyNumberFormat="1" applyFont="1" applyFill="1" applyBorder="1" applyAlignment="1">
      <alignment vertical="top" wrapText="1"/>
    </xf>
    <xf numFmtId="49" fontId="5" fillId="2" borderId="14" xfId="1" applyNumberFormat="1" applyFont="1" applyFill="1" applyBorder="1" applyAlignment="1">
      <alignment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6"/>
  <sheetViews>
    <sheetView tabSelected="1" topLeftCell="A74" zoomScale="148" zoomScaleNormal="148" workbookViewId="0">
      <selection activeCell="A113" sqref="A113:G114"/>
    </sheetView>
  </sheetViews>
  <sheetFormatPr defaultRowHeight="15" x14ac:dyDescent="0.25"/>
  <cols>
    <col min="1" max="1" width="4.28515625" customWidth="1"/>
    <col min="2" max="2" width="33.42578125" customWidth="1"/>
    <col min="3" max="3" width="9" customWidth="1"/>
    <col min="4" max="4" width="0.140625" hidden="1" customWidth="1"/>
    <col min="5" max="5" width="0.42578125" hidden="1" customWidth="1"/>
    <col min="6" max="6" width="28.5703125" customWidth="1"/>
    <col min="7" max="7" width="15.42578125" customWidth="1"/>
    <col min="8" max="8" width="10.7109375" hidden="1" customWidth="1"/>
    <col min="9" max="9" width="13.85546875" hidden="1" customWidth="1"/>
    <col min="10" max="10" width="11.7109375" hidden="1" customWidth="1"/>
    <col min="11" max="11" width="6.5703125" hidden="1" customWidth="1"/>
    <col min="12" max="12" width="14.5703125" hidden="1" customWidth="1"/>
    <col min="13" max="13" width="11" hidden="1" customWidth="1"/>
    <col min="14" max="14" width="87.140625" customWidth="1"/>
  </cols>
  <sheetData>
    <row r="1" spans="1:42" ht="32.25" customHeight="1" x14ac:dyDescent="0.25">
      <c r="A1" s="107" t="s">
        <v>101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1.5" customHeight="1" x14ac:dyDescent="0.25">
      <c r="A2" s="97" t="s">
        <v>0</v>
      </c>
      <c r="B2" s="96" t="s">
        <v>1</v>
      </c>
      <c r="C2" s="98" t="s">
        <v>2</v>
      </c>
      <c r="D2" s="99"/>
      <c r="E2" s="100"/>
      <c r="F2" s="96" t="s">
        <v>3</v>
      </c>
      <c r="G2" s="96" t="s">
        <v>11</v>
      </c>
      <c r="H2" s="96" t="s">
        <v>31</v>
      </c>
      <c r="I2" s="96"/>
      <c r="J2" s="96"/>
      <c r="K2" s="108" t="s">
        <v>102</v>
      </c>
      <c r="L2" s="109"/>
      <c r="M2" s="110"/>
      <c r="N2" s="96" t="s">
        <v>7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72" customHeight="1" x14ac:dyDescent="0.25">
      <c r="A3" s="97"/>
      <c r="B3" s="96"/>
      <c r="C3" s="101"/>
      <c r="D3" s="102"/>
      <c r="E3" s="103"/>
      <c r="F3" s="96"/>
      <c r="G3" s="96"/>
      <c r="H3" s="24" t="s">
        <v>4</v>
      </c>
      <c r="I3" s="24" t="s">
        <v>5</v>
      </c>
      <c r="J3" s="24" t="s">
        <v>6</v>
      </c>
      <c r="K3" s="24" t="s">
        <v>4</v>
      </c>
      <c r="L3" s="24" t="s">
        <v>5</v>
      </c>
      <c r="M3" s="24" t="s">
        <v>6</v>
      </c>
      <c r="N3" s="9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5" customHeight="1" x14ac:dyDescent="0.25">
      <c r="A4" s="84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s="2" customFormat="1" ht="15" customHeight="1" x14ac:dyDescent="0.25">
      <c r="A5" s="84" t="s">
        <v>8</v>
      </c>
      <c r="B5" s="85"/>
      <c r="C5" s="86"/>
      <c r="D5" s="86"/>
      <c r="E5" s="86"/>
      <c r="F5" s="85"/>
      <c r="G5" s="86"/>
      <c r="H5" s="86"/>
      <c r="I5" s="86"/>
      <c r="J5" s="86"/>
      <c r="K5" s="86"/>
      <c r="L5" s="86"/>
      <c r="M5" s="86"/>
      <c r="N5" s="8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s="2" customFormat="1" ht="28.5" customHeight="1" x14ac:dyDescent="0.25">
      <c r="A6" s="88" t="s">
        <v>21</v>
      </c>
      <c r="B6" s="88" t="s">
        <v>45</v>
      </c>
      <c r="C6" s="85"/>
      <c r="D6" s="85"/>
      <c r="E6" s="85"/>
      <c r="F6" s="90" t="s">
        <v>32</v>
      </c>
      <c r="G6" s="88" t="s">
        <v>43</v>
      </c>
      <c r="H6" s="35"/>
      <c r="I6" s="8">
        <v>6</v>
      </c>
      <c r="J6" s="8"/>
      <c r="K6" s="8"/>
      <c r="L6" s="8">
        <v>6</v>
      </c>
      <c r="M6" s="17"/>
      <c r="N6" s="6" t="s">
        <v>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1.75" customHeight="1" x14ac:dyDescent="0.25">
      <c r="A7" s="89"/>
      <c r="B7" s="89"/>
      <c r="C7" s="92"/>
      <c r="D7" s="92"/>
      <c r="E7" s="92"/>
      <c r="F7" s="91"/>
      <c r="G7" s="89"/>
      <c r="H7" s="36"/>
      <c r="I7" s="8">
        <v>1.25</v>
      </c>
      <c r="J7" s="8"/>
      <c r="K7" s="8"/>
      <c r="L7" s="8">
        <v>1.25</v>
      </c>
      <c r="M7" s="6"/>
      <c r="N7" s="6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s="2" customFormat="1" ht="19.5" customHeight="1" x14ac:dyDescent="0.25">
      <c r="A8" s="89"/>
      <c r="B8" s="89"/>
      <c r="C8" s="92"/>
      <c r="D8" s="92"/>
      <c r="E8" s="92"/>
      <c r="F8" s="91"/>
      <c r="G8" s="89"/>
      <c r="H8" s="36"/>
      <c r="I8" s="8">
        <v>0.65500000000000003</v>
      </c>
      <c r="J8" s="8"/>
      <c r="K8" s="8"/>
      <c r="L8" s="8">
        <v>0.65500000000000003</v>
      </c>
      <c r="M8" s="6"/>
      <c r="N8" s="6" t="s">
        <v>34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s="2" customFormat="1" ht="24" x14ac:dyDescent="0.25">
      <c r="A9" s="89"/>
      <c r="B9" s="89"/>
      <c r="C9" s="92"/>
      <c r="D9" s="92"/>
      <c r="E9" s="92"/>
      <c r="F9" s="91"/>
      <c r="G9" s="89"/>
      <c r="H9" s="36"/>
      <c r="I9" s="8">
        <v>0.255</v>
      </c>
      <c r="J9" s="8"/>
      <c r="K9" s="8"/>
      <c r="L9" s="8">
        <v>0.255</v>
      </c>
      <c r="M9" s="6"/>
      <c r="N9" s="6" t="s">
        <v>42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s="2" customFormat="1" x14ac:dyDescent="0.25">
      <c r="A10" s="89"/>
      <c r="B10" s="89"/>
      <c r="C10" s="92"/>
      <c r="D10" s="92"/>
      <c r="E10" s="92"/>
      <c r="F10" s="91"/>
      <c r="G10" s="89"/>
      <c r="H10" s="36"/>
      <c r="I10" s="8">
        <v>0.2</v>
      </c>
      <c r="J10" s="8"/>
      <c r="K10" s="8"/>
      <c r="L10" s="8">
        <v>0.2</v>
      </c>
      <c r="M10" s="6"/>
      <c r="N10" s="6" t="s">
        <v>35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s="2" customFormat="1" x14ac:dyDescent="0.25">
      <c r="A11" s="89"/>
      <c r="B11" s="11"/>
      <c r="C11" s="22"/>
      <c r="D11" s="37"/>
      <c r="E11" s="38"/>
      <c r="F11" s="39"/>
      <c r="G11" s="11"/>
      <c r="H11" s="6"/>
      <c r="I11" s="8">
        <v>10</v>
      </c>
      <c r="J11" s="8"/>
      <c r="K11" s="8"/>
      <c r="L11" s="8">
        <v>10.199999999999999</v>
      </c>
      <c r="M11" s="6"/>
      <c r="N11" s="6" t="s">
        <v>36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s="2" customFormat="1" x14ac:dyDescent="0.25">
      <c r="A12" s="11"/>
      <c r="B12" s="11"/>
      <c r="C12" s="22"/>
      <c r="D12" s="37"/>
      <c r="E12" s="38"/>
      <c r="F12" s="39"/>
      <c r="G12" s="11"/>
      <c r="H12" s="6"/>
      <c r="I12" s="8">
        <v>1</v>
      </c>
      <c r="J12" s="8"/>
      <c r="K12" s="8"/>
      <c r="L12" s="8">
        <v>1</v>
      </c>
      <c r="M12" s="6"/>
      <c r="N12" s="6" t="s">
        <v>37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s="2" customFormat="1" x14ac:dyDescent="0.25">
      <c r="A13" s="11"/>
      <c r="B13" s="11"/>
      <c r="C13" s="22"/>
      <c r="D13" s="37"/>
      <c r="E13" s="38"/>
      <c r="F13" s="39"/>
      <c r="G13" s="11"/>
      <c r="H13" s="6"/>
      <c r="I13" s="8">
        <v>31.4</v>
      </c>
      <c r="J13" s="8"/>
      <c r="K13" s="8"/>
      <c r="L13" s="8">
        <v>31.4</v>
      </c>
      <c r="M13" s="6"/>
      <c r="N13" s="6" t="s">
        <v>38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s="2" customFormat="1" ht="24" x14ac:dyDescent="0.25">
      <c r="A14" s="11"/>
      <c r="B14" s="11"/>
      <c r="C14" s="22"/>
      <c r="D14" s="37"/>
      <c r="E14" s="38"/>
      <c r="F14" s="39"/>
      <c r="G14" s="11"/>
      <c r="H14" s="6"/>
      <c r="I14" s="8">
        <v>0.55600000000000005</v>
      </c>
      <c r="J14" s="8"/>
      <c r="K14" s="8"/>
      <c r="L14" s="8">
        <v>0.55600000000000005</v>
      </c>
      <c r="M14" s="6"/>
      <c r="N14" s="6" t="s">
        <v>39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s="2" customFormat="1" x14ac:dyDescent="0.25">
      <c r="A15" s="11"/>
      <c r="B15" s="11"/>
      <c r="C15" s="22"/>
      <c r="D15" s="37"/>
      <c r="E15" s="38"/>
      <c r="F15" s="39"/>
      <c r="G15" s="11"/>
      <c r="H15" s="6"/>
      <c r="I15" s="8">
        <v>0.249</v>
      </c>
      <c r="J15" s="8"/>
      <c r="K15" s="8"/>
      <c r="L15" s="8">
        <v>0.249</v>
      </c>
      <c r="M15" s="6"/>
      <c r="N15" s="6" t="s">
        <v>40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s="2" customFormat="1" x14ac:dyDescent="0.25">
      <c r="A16" s="11"/>
      <c r="B16" s="89"/>
      <c r="C16" s="22"/>
      <c r="D16" s="37"/>
      <c r="E16" s="38"/>
      <c r="F16" s="39"/>
      <c r="G16" s="11"/>
      <c r="H16" s="6"/>
      <c r="I16" s="8">
        <v>0.26700000000000002</v>
      </c>
      <c r="J16" s="8"/>
      <c r="K16" s="8"/>
      <c r="L16" s="8">
        <v>0.26700000000000002</v>
      </c>
      <c r="M16" s="6"/>
      <c r="N16" s="6" t="s">
        <v>41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s="2" customFormat="1" ht="18.75" customHeight="1" x14ac:dyDescent="0.25">
      <c r="A17" s="11"/>
      <c r="B17" s="89"/>
      <c r="C17" s="116"/>
      <c r="D17" s="37"/>
      <c r="E17" s="38"/>
      <c r="F17" s="91"/>
      <c r="G17" s="89"/>
      <c r="H17" s="6"/>
      <c r="I17" s="8">
        <v>1.885</v>
      </c>
      <c r="J17" s="8"/>
      <c r="K17" s="8"/>
      <c r="L17" s="8">
        <v>1.885</v>
      </c>
      <c r="M17" s="6"/>
      <c r="N17" s="6" t="s">
        <v>44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2" customFormat="1" ht="18.75" customHeight="1" x14ac:dyDescent="0.25">
      <c r="A18" s="11"/>
      <c r="B18" s="89"/>
      <c r="C18" s="116"/>
      <c r="D18" s="37"/>
      <c r="E18" s="38"/>
      <c r="F18" s="91"/>
      <c r="G18" s="89"/>
      <c r="H18" s="6"/>
      <c r="I18" s="8">
        <v>0.2</v>
      </c>
      <c r="J18" s="8"/>
      <c r="K18" s="8"/>
      <c r="L18" s="8">
        <v>0.2</v>
      </c>
      <c r="M18" s="6"/>
      <c r="N18" s="6" t="s">
        <v>56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2" customFormat="1" ht="18.75" customHeight="1" x14ac:dyDescent="0.25">
      <c r="A19" s="61"/>
      <c r="B19" s="89"/>
      <c r="C19" s="116"/>
      <c r="D19" s="41"/>
      <c r="E19" s="42"/>
      <c r="F19" s="70"/>
      <c r="G19" s="89"/>
      <c r="H19" s="6"/>
      <c r="I19" s="8">
        <v>3.5</v>
      </c>
      <c r="J19" s="8"/>
      <c r="K19" s="8"/>
      <c r="L19" s="8">
        <v>3.5</v>
      </c>
      <c r="M19" s="6"/>
      <c r="N19" s="6" t="s">
        <v>117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2" customFormat="1" x14ac:dyDescent="0.25">
      <c r="A20" s="61"/>
      <c r="B20" s="89"/>
      <c r="C20" s="116"/>
      <c r="D20" s="41"/>
      <c r="E20" s="42"/>
      <c r="F20" s="70"/>
      <c r="G20" s="89"/>
      <c r="H20" s="6"/>
      <c r="I20" s="8">
        <v>2.331</v>
      </c>
      <c r="J20" s="8"/>
      <c r="K20" s="8"/>
      <c r="L20" s="8">
        <v>2.331</v>
      </c>
      <c r="M20" s="6"/>
      <c r="N20" s="6" t="s">
        <v>104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s="2" customFormat="1" ht="30.75" customHeight="1" x14ac:dyDescent="0.25">
      <c r="A21" s="61"/>
      <c r="B21" s="89"/>
      <c r="C21" s="116"/>
      <c r="D21" s="41"/>
      <c r="E21" s="42"/>
      <c r="F21" s="70"/>
      <c r="G21" s="89"/>
      <c r="H21" s="6"/>
      <c r="I21" s="8">
        <v>1.282</v>
      </c>
      <c r="J21" s="8"/>
      <c r="K21" s="8"/>
      <c r="L21" s="8">
        <v>0</v>
      </c>
      <c r="M21" s="6"/>
      <c r="N21" s="6" t="s">
        <v>147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s="2" customFormat="1" ht="26.25" customHeight="1" x14ac:dyDescent="0.25">
      <c r="A22" s="61"/>
      <c r="B22" s="89"/>
      <c r="C22" s="116"/>
      <c r="D22" s="41"/>
      <c r="E22" s="42"/>
      <c r="F22" s="70"/>
      <c r="G22" s="89"/>
      <c r="H22" s="6"/>
      <c r="I22" s="8">
        <v>2.6349999999999998</v>
      </c>
      <c r="J22" s="8"/>
      <c r="K22" s="8"/>
      <c r="L22" s="8">
        <v>2.6349999999999998</v>
      </c>
      <c r="M22" s="6"/>
      <c r="N22" s="6" t="s">
        <v>106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s="2" customFormat="1" ht="26.25" customHeight="1" x14ac:dyDescent="0.25">
      <c r="A23" s="61"/>
      <c r="B23" s="89"/>
      <c r="C23" s="116"/>
      <c r="D23" s="41"/>
      <c r="E23" s="42"/>
      <c r="F23" s="70"/>
      <c r="G23" s="89"/>
      <c r="H23" s="6"/>
      <c r="I23" s="8">
        <v>0.8</v>
      </c>
      <c r="J23" s="8"/>
      <c r="K23" s="8"/>
      <c r="L23" s="8">
        <v>0.8</v>
      </c>
      <c r="M23" s="6"/>
      <c r="N23" s="6" t="s">
        <v>107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2" customFormat="1" ht="26.25" customHeight="1" x14ac:dyDescent="0.25">
      <c r="A24" s="61"/>
      <c r="B24" s="89"/>
      <c r="C24" s="116"/>
      <c r="D24" s="41"/>
      <c r="E24" s="42"/>
      <c r="F24" s="70"/>
      <c r="G24" s="89"/>
      <c r="H24" s="6"/>
      <c r="I24" s="8">
        <v>5</v>
      </c>
      <c r="J24" s="8"/>
      <c r="K24" s="8"/>
      <c r="L24" s="8">
        <v>0</v>
      </c>
      <c r="M24" s="6"/>
      <c r="N24" s="6" t="s">
        <v>109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s="2" customFormat="1" ht="19.5" customHeight="1" x14ac:dyDescent="0.25">
      <c r="A25" s="61"/>
      <c r="B25" s="89"/>
      <c r="C25" s="116"/>
      <c r="D25" s="41"/>
      <c r="E25" s="42"/>
      <c r="F25" s="70"/>
      <c r="G25" s="89"/>
      <c r="H25" s="6"/>
      <c r="I25" s="8">
        <v>8.9589999999999996</v>
      </c>
      <c r="J25" s="8"/>
      <c r="K25" s="8"/>
      <c r="L25" s="8">
        <v>8.9589999999999996</v>
      </c>
      <c r="M25" s="6"/>
      <c r="N25" s="6" t="s">
        <v>108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s="2" customFormat="1" x14ac:dyDescent="0.25">
      <c r="A26" s="61"/>
      <c r="B26" s="89"/>
      <c r="C26" s="116"/>
      <c r="D26" s="41"/>
      <c r="E26" s="42"/>
      <c r="F26" s="70"/>
      <c r="G26" s="89"/>
      <c r="H26" s="6"/>
      <c r="I26" s="8">
        <v>3.2</v>
      </c>
      <c r="J26" s="8"/>
      <c r="K26" s="8"/>
      <c r="L26" s="8">
        <v>3.2</v>
      </c>
      <c r="M26" s="6"/>
      <c r="N26" s="6" t="s">
        <v>110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2" customFormat="1" x14ac:dyDescent="0.25">
      <c r="A27" s="61"/>
      <c r="B27" s="89"/>
      <c r="C27" s="116"/>
      <c r="D27" s="41"/>
      <c r="E27" s="42"/>
      <c r="F27" s="70"/>
      <c r="G27" s="89"/>
      <c r="H27" s="6"/>
      <c r="I27" s="8">
        <v>0.19700000000000001</v>
      </c>
      <c r="J27" s="8"/>
      <c r="K27" s="8"/>
      <c r="L27" s="8">
        <v>0.19700000000000001</v>
      </c>
      <c r="M27" s="6"/>
      <c r="N27" s="6" t="s">
        <v>111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2" customFormat="1" x14ac:dyDescent="0.25">
      <c r="A28" s="61"/>
      <c r="B28" s="89"/>
      <c r="C28" s="116"/>
      <c r="D28" s="41"/>
      <c r="E28" s="42"/>
      <c r="F28" s="70"/>
      <c r="G28" s="89"/>
      <c r="H28" s="6"/>
      <c r="I28" s="8">
        <v>1</v>
      </c>
      <c r="J28" s="8"/>
      <c r="K28" s="8"/>
      <c r="L28" s="8">
        <v>1</v>
      </c>
      <c r="M28" s="6"/>
      <c r="N28" s="6" t="s">
        <v>112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2" customFormat="1" ht="24" x14ac:dyDescent="0.25">
      <c r="A29" s="61"/>
      <c r="B29" s="89"/>
      <c r="C29" s="116"/>
      <c r="D29" s="41"/>
      <c r="E29" s="42"/>
      <c r="F29" s="70"/>
      <c r="G29" s="89"/>
      <c r="H29" s="6"/>
      <c r="I29" s="8">
        <v>1.3480000000000001</v>
      </c>
      <c r="J29" s="8"/>
      <c r="K29" s="8"/>
      <c r="L29" s="8">
        <v>0</v>
      </c>
      <c r="M29" s="6"/>
      <c r="N29" s="6" t="s">
        <v>113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2" customFormat="1" x14ac:dyDescent="0.25">
      <c r="A30" s="113"/>
      <c r="B30" s="89"/>
      <c r="C30" s="116"/>
      <c r="D30" s="41"/>
      <c r="E30" s="42"/>
      <c r="F30" s="70"/>
      <c r="G30" s="89"/>
      <c r="H30" s="6"/>
      <c r="I30" s="8">
        <v>5.6</v>
      </c>
      <c r="J30" s="8"/>
      <c r="K30" s="8"/>
      <c r="L30" s="8">
        <v>5.6</v>
      </c>
      <c r="M30" s="6"/>
      <c r="N30" s="6" t="s">
        <v>114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2" customFormat="1" x14ac:dyDescent="0.25">
      <c r="A31" s="113"/>
      <c r="B31" s="89"/>
      <c r="C31" s="116"/>
      <c r="D31" s="41"/>
      <c r="E31" s="42"/>
      <c r="F31" s="70"/>
      <c r="G31" s="89"/>
      <c r="H31" s="6"/>
      <c r="I31" s="8">
        <v>16.927</v>
      </c>
      <c r="J31" s="8"/>
      <c r="K31" s="8"/>
      <c r="L31" s="8">
        <v>16.927</v>
      </c>
      <c r="M31" s="6"/>
      <c r="N31" s="6" t="s">
        <v>115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2" customFormat="1" ht="30" customHeight="1" x14ac:dyDescent="0.25">
      <c r="A32" s="113"/>
      <c r="B32" s="89"/>
      <c r="C32" s="116"/>
      <c r="D32" s="41"/>
      <c r="E32" s="42"/>
      <c r="F32" s="70"/>
      <c r="G32" s="89"/>
      <c r="H32" s="6"/>
      <c r="I32" s="8">
        <v>2.657</v>
      </c>
      <c r="J32" s="8"/>
      <c r="K32" s="8"/>
      <c r="L32" s="8">
        <v>0</v>
      </c>
      <c r="M32" s="6"/>
      <c r="N32" s="6" t="s">
        <v>116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2" customFormat="1" ht="21.75" customHeight="1" x14ac:dyDescent="0.25">
      <c r="A33" s="113"/>
      <c r="B33" s="89"/>
      <c r="C33" s="116"/>
      <c r="D33" s="41"/>
      <c r="E33" s="42"/>
      <c r="F33" s="70"/>
      <c r="G33" s="89"/>
      <c r="H33" s="6"/>
      <c r="I33" s="8">
        <v>5.7</v>
      </c>
      <c r="J33" s="8"/>
      <c r="K33" s="8"/>
      <c r="L33" s="8">
        <v>5.7</v>
      </c>
      <c r="M33" s="6"/>
      <c r="N33" s="6" t="s">
        <v>103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2" customFormat="1" x14ac:dyDescent="0.25">
      <c r="A34" s="113"/>
      <c r="B34" s="43" t="s">
        <v>125</v>
      </c>
      <c r="C34" s="44"/>
      <c r="D34" s="12"/>
      <c r="E34" s="13"/>
      <c r="F34" s="10"/>
      <c r="G34" s="10"/>
      <c r="H34" s="17"/>
      <c r="I34" s="45">
        <f>SUM(I6:I33)</f>
        <v>115.053</v>
      </c>
      <c r="J34" s="45"/>
      <c r="K34" s="45"/>
      <c r="L34" s="45">
        <f>SUM(L6:L33)</f>
        <v>104.96599999999999</v>
      </c>
      <c r="M34" s="17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2" customFormat="1" ht="28.5" customHeight="1" x14ac:dyDescent="0.25">
      <c r="A35" s="113"/>
      <c r="B35" s="112" t="s">
        <v>126</v>
      </c>
      <c r="C35" s="65"/>
      <c r="D35" s="12"/>
      <c r="E35" s="13"/>
      <c r="F35" s="64" t="s">
        <v>148</v>
      </c>
      <c r="G35" s="64"/>
      <c r="H35" s="17"/>
      <c r="I35" s="8">
        <v>0.32800000000000001</v>
      </c>
      <c r="J35" s="8"/>
      <c r="K35" s="8"/>
      <c r="L35" s="8">
        <v>0.32800000000000001</v>
      </c>
      <c r="M35" s="6"/>
      <c r="N35" s="6" t="s">
        <v>47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s="2" customFormat="1" ht="27.75" customHeight="1" x14ac:dyDescent="0.25">
      <c r="A36" s="113"/>
      <c r="B36" s="113"/>
      <c r="C36" s="65"/>
      <c r="D36" s="12"/>
      <c r="E36" s="13"/>
      <c r="F36" s="64" t="s">
        <v>133</v>
      </c>
      <c r="G36" s="64"/>
      <c r="H36" s="17"/>
      <c r="I36" s="8">
        <v>1.704</v>
      </c>
      <c r="J36" s="8"/>
      <c r="K36" s="8"/>
      <c r="L36" s="8">
        <v>1.704</v>
      </c>
      <c r="M36" s="6"/>
      <c r="N36" s="6" t="s">
        <v>46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s="2" customFormat="1" ht="27.75" customHeight="1" x14ac:dyDescent="0.25">
      <c r="A37" s="113"/>
      <c r="B37" s="113"/>
      <c r="C37" s="65"/>
      <c r="D37" s="12"/>
      <c r="E37" s="13"/>
      <c r="F37" s="64" t="s">
        <v>130</v>
      </c>
      <c r="G37" s="64"/>
      <c r="H37" s="17"/>
      <c r="I37" s="8">
        <v>0.378</v>
      </c>
      <c r="J37" s="8"/>
      <c r="K37" s="8"/>
      <c r="L37" s="8">
        <v>0.378</v>
      </c>
      <c r="M37" s="6"/>
      <c r="N37" s="6" t="s">
        <v>105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s="2" customFormat="1" ht="27.75" customHeight="1" x14ac:dyDescent="0.25">
      <c r="A38" s="113"/>
      <c r="B38" s="113"/>
      <c r="C38" s="65"/>
      <c r="D38" s="12"/>
      <c r="E38" s="13"/>
      <c r="F38" s="64" t="s">
        <v>132</v>
      </c>
      <c r="G38" s="64"/>
      <c r="H38" s="17"/>
      <c r="I38" s="8">
        <v>2</v>
      </c>
      <c r="J38" s="8"/>
      <c r="K38" s="8"/>
      <c r="L38" s="8">
        <v>2</v>
      </c>
      <c r="M38" s="6"/>
      <c r="N38" s="6" t="s">
        <v>119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s="2" customFormat="1" ht="24.75" customHeight="1" x14ac:dyDescent="0.25">
      <c r="A39" s="113"/>
      <c r="B39" s="113"/>
      <c r="C39" s="65"/>
      <c r="D39" s="12"/>
      <c r="E39" s="13"/>
      <c r="F39" s="64" t="s">
        <v>131</v>
      </c>
      <c r="G39" s="64"/>
      <c r="H39" s="17"/>
      <c r="I39" s="8">
        <v>1.123</v>
      </c>
      <c r="J39" s="8"/>
      <c r="K39" s="8"/>
      <c r="L39" s="8">
        <v>1.123</v>
      </c>
      <c r="M39" s="6"/>
      <c r="N39" s="6" t="s">
        <v>118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s="2" customFormat="1" ht="24.75" customHeight="1" x14ac:dyDescent="0.25">
      <c r="A40" s="113"/>
      <c r="B40" s="113"/>
      <c r="C40" s="65"/>
      <c r="D40" s="12"/>
      <c r="E40" s="13"/>
      <c r="F40" s="64" t="s">
        <v>134</v>
      </c>
      <c r="G40" s="64"/>
      <c r="H40" s="17"/>
      <c r="I40" s="8">
        <v>0.59075900000000003</v>
      </c>
      <c r="J40" s="8"/>
      <c r="K40" s="8"/>
      <c r="L40" s="8">
        <v>0.59075900000000003</v>
      </c>
      <c r="M40" s="6"/>
      <c r="N40" s="6" t="s">
        <v>135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s="2" customFormat="1" ht="24.75" customHeight="1" x14ac:dyDescent="0.25">
      <c r="A41" s="113"/>
      <c r="B41" s="113"/>
      <c r="C41" s="65"/>
      <c r="D41" s="12"/>
      <c r="E41" s="13"/>
      <c r="F41" s="64" t="s">
        <v>137</v>
      </c>
      <c r="G41" s="64"/>
      <c r="H41" s="17"/>
      <c r="I41" s="8">
        <v>0.34399999999999997</v>
      </c>
      <c r="J41" s="8"/>
      <c r="K41" s="8"/>
      <c r="L41" s="8">
        <v>0.34399999999999997</v>
      </c>
      <c r="M41" s="6"/>
      <c r="N41" s="6" t="s">
        <v>136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s="2" customFormat="1" ht="24.75" customHeight="1" x14ac:dyDescent="0.25">
      <c r="A42" s="114"/>
      <c r="B42" s="114"/>
      <c r="C42" s="65"/>
      <c r="D42" s="12"/>
      <c r="E42" s="13"/>
      <c r="F42" s="64" t="s">
        <v>143</v>
      </c>
      <c r="G42" s="64"/>
      <c r="H42" s="17"/>
      <c r="I42" s="8">
        <v>1.7000000000000001E-2</v>
      </c>
      <c r="J42" s="8"/>
      <c r="K42" s="8"/>
      <c r="L42" s="8">
        <v>1.7000000000000001E-2</v>
      </c>
      <c r="M42" s="6"/>
      <c r="N42" s="6" t="s">
        <v>144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s="2" customFormat="1" ht="16.5" customHeight="1" x14ac:dyDescent="0.25">
      <c r="A43" s="75"/>
      <c r="B43" s="76" t="s">
        <v>125</v>
      </c>
      <c r="C43" s="65"/>
      <c r="D43" s="12"/>
      <c r="E43" s="13"/>
      <c r="F43" s="64"/>
      <c r="G43" s="64"/>
      <c r="H43" s="17"/>
      <c r="I43" s="45">
        <f>SUM(I34:I42)</f>
        <v>121.53775899999999</v>
      </c>
      <c r="J43" s="45"/>
      <c r="K43" s="45"/>
      <c r="L43" s="45">
        <f>SUM(L34:L42)</f>
        <v>111.45075899999999</v>
      </c>
      <c r="M43" s="17"/>
      <c r="N43" s="1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s="2" customFormat="1" ht="24.75" customHeight="1" x14ac:dyDescent="0.25">
      <c r="A44" s="6" t="s">
        <v>14</v>
      </c>
      <c r="B44" s="74" t="s">
        <v>120</v>
      </c>
      <c r="C44" s="65"/>
      <c r="D44" s="12"/>
      <c r="E44" s="13"/>
      <c r="F44" s="64" t="s">
        <v>121</v>
      </c>
      <c r="G44" s="64"/>
      <c r="H44" s="17"/>
      <c r="I44" s="8">
        <v>3.4000000000000002E-2</v>
      </c>
      <c r="J44" s="8"/>
      <c r="K44" s="8"/>
      <c r="L44" s="8">
        <v>3.4000000000000002E-2</v>
      </c>
      <c r="M44" s="6"/>
      <c r="N44" s="6" t="s">
        <v>122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s="2" customFormat="1" ht="24.75" customHeight="1" x14ac:dyDescent="0.25">
      <c r="A45" s="6" t="s">
        <v>15</v>
      </c>
      <c r="B45" s="74" t="s">
        <v>127</v>
      </c>
      <c r="C45" s="65"/>
      <c r="D45" s="12"/>
      <c r="E45" s="13"/>
      <c r="F45" s="64" t="s">
        <v>128</v>
      </c>
      <c r="G45" s="64"/>
      <c r="H45" s="17"/>
      <c r="I45" s="8">
        <v>0.05</v>
      </c>
      <c r="J45" s="8"/>
      <c r="K45" s="8"/>
      <c r="L45" s="8">
        <v>0.05</v>
      </c>
      <c r="M45" s="6"/>
      <c r="N45" s="6" t="s">
        <v>129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s="2" customFormat="1" ht="24.75" customHeight="1" x14ac:dyDescent="0.25">
      <c r="A46" s="6" t="s">
        <v>16</v>
      </c>
      <c r="B46" s="73" t="s">
        <v>123</v>
      </c>
      <c r="C46" s="65"/>
      <c r="D46" s="12"/>
      <c r="E46" s="13"/>
      <c r="F46" s="64" t="s">
        <v>121</v>
      </c>
      <c r="G46" s="64"/>
      <c r="H46" s="17"/>
      <c r="I46" s="8">
        <v>4.5999999999999999E-2</v>
      </c>
      <c r="J46" s="8"/>
      <c r="K46" s="8"/>
      <c r="L46" s="8">
        <v>4.5999999999999999E-2</v>
      </c>
      <c r="M46" s="6"/>
      <c r="N46" s="6" t="s">
        <v>124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s="2" customFormat="1" ht="27.75" customHeight="1" x14ac:dyDescent="0.25">
      <c r="A47" s="6" t="s">
        <v>176</v>
      </c>
      <c r="B47" s="10" t="s">
        <v>13</v>
      </c>
      <c r="C47" s="44"/>
      <c r="D47" s="12"/>
      <c r="E47" s="13"/>
      <c r="F47" s="10" t="s">
        <v>49</v>
      </c>
      <c r="G47" s="10" t="s">
        <v>50</v>
      </c>
      <c r="H47" s="17"/>
      <c r="I47" s="8">
        <v>5</v>
      </c>
      <c r="J47" s="45"/>
      <c r="K47" s="45"/>
      <c r="L47" s="8">
        <v>0.57699999999999996</v>
      </c>
      <c r="M47" s="17"/>
      <c r="N47" s="6" t="s">
        <v>17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s="2" customFormat="1" ht="24.75" customHeight="1" x14ac:dyDescent="0.25">
      <c r="A48" s="88" t="s">
        <v>177</v>
      </c>
      <c r="B48" s="88" t="s">
        <v>48</v>
      </c>
      <c r="C48" s="118"/>
      <c r="D48" s="12"/>
      <c r="E48" s="13"/>
      <c r="F48" s="10" t="s">
        <v>51</v>
      </c>
      <c r="G48" s="88" t="s">
        <v>50</v>
      </c>
      <c r="H48" s="120"/>
      <c r="I48" s="8">
        <v>3</v>
      </c>
      <c r="J48" s="45"/>
      <c r="K48" s="45"/>
      <c r="L48" s="8">
        <v>3</v>
      </c>
      <c r="M48" s="17"/>
      <c r="N48" s="6" t="s">
        <v>52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s="2" customFormat="1" ht="24.75" customHeight="1" x14ac:dyDescent="0.25">
      <c r="A49" s="117"/>
      <c r="B49" s="117"/>
      <c r="C49" s="119"/>
      <c r="D49" s="12"/>
      <c r="E49" s="13"/>
      <c r="F49" s="10" t="s">
        <v>94</v>
      </c>
      <c r="G49" s="117"/>
      <c r="H49" s="121"/>
      <c r="I49" s="8">
        <v>2</v>
      </c>
      <c r="J49" s="45"/>
      <c r="K49" s="45"/>
      <c r="L49" s="8">
        <v>2</v>
      </c>
      <c r="M49" s="17"/>
      <c r="N49" s="6" t="s">
        <v>95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s="2" customFormat="1" ht="28.5" customHeight="1" x14ac:dyDescent="0.25">
      <c r="A50" s="6" t="s">
        <v>178</v>
      </c>
      <c r="B50" s="10" t="s">
        <v>53</v>
      </c>
      <c r="C50" s="44"/>
      <c r="D50" s="12"/>
      <c r="E50" s="13"/>
      <c r="F50" s="10" t="s">
        <v>54</v>
      </c>
      <c r="G50" s="10" t="s">
        <v>50</v>
      </c>
      <c r="H50" s="17"/>
      <c r="I50" s="8" t="s">
        <v>26</v>
      </c>
      <c r="J50" s="45"/>
      <c r="K50" s="45"/>
      <c r="L50" s="8" t="s">
        <v>26</v>
      </c>
      <c r="M50" s="17"/>
      <c r="N50" s="6" t="s">
        <v>64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s="2" customFormat="1" ht="29.25" customHeight="1" x14ac:dyDescent="0.25">
      <c r="A51" s="6" t="s">
        <v>179</v>
      </c>
      <c r="B51" s="10" t="s">
        <v>57</v>
      </c>
      <c r="C51" s="44"/>
      <c r="D51" s="12"/>
      <c r="E51" s="13"/>
      <c r="F51" s="10" t="s">
        <v>58</v>
      </c>
      <c r="G51" s="10" t="s">
        <v>50</v>
      </c>
      <c r="H51" s="17"/>
      <c r="I51" s="8" t="s">
        <v>26</v>
      </c>
      <c r="J51" s="45"/>
      <c r="K51" s="45"/>
      <c r="L51" s="8" t="s">
        <v>26</v>
      </c>
      <c r="M51" s="17"/>
      <c r="N51" s="6" t="s">
        <v>55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s="2" customFormat="1" ht="29.25" customHeight="1" x14ac:dyDescent="0.25">
      <c r="A52" s="6" t="s">
        <v>180</v>
      </c>
      <c r="B52" s="10" t="s">
        <v>174</v>
      </c>
      <c r="C52" s="44"/>
      <c r="D52" s="12"/>
      <c r="E52" s="13"/>
      <c r="F52" s="10" t="s">
        <v>59</v>
      </c>
      <c r="G52" s="10" t="s">
        <v>50</v>
      </c>
      <c r="H52" s="17"/>
      <c r="I52" s="8" t="s">
        <v>26</v>
      </c>
      <c r="J52" s="45"/>
      <c r="K52" s="45"/>
      <c r="L52" s="8" t="s">
        <v>26</v>
      </c>
      <c r="M52" s="17"/>
      <c r="N52" s="6" t="s">
        <v>55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s="2" customFormat="1" ht="30.75" customHeight="1" x14ac:dyDescent="0.25">
      <c r="A53" s="6" t="s">
        <v>181</v>
      </c>
      <c r="B53" s="6" t="s">
        <v>173</v>
      </c>
      <c r="C53" s="17"/>
      <c r="D53" s="17"/>
      <c r="E53" s="17"/>
      <c r="F53" s="10" t="s">
        <v>60</v>
      </c>
      <c r="G53" s="6" t="s">
        <v>50</v>
      </c>
      <c r="H53" s="17"/>
      <c r="I53" s="8" t="s">
        <v>26</v>
      </c>
      <c r="J53" s="45"/>
      <c r="K53" s="45"/>
      <c r="L53" s="8" t="s">
        <v>26</v>
      </c>
      <c r="M53" s="17"/>
      <c r="N53" s="6" t="s">
        <v>55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s="2" customFormat="1" ht="24.75" customHeight="1" x14ac:dyDescent="0.25">
      <c r="A54" s="6" t="s">
        <v>182</v>
      </c>
      <c r="B54" s="21" t="s">
        <v>61</v>
      </c>
      <c r="C54" s="46"/>
      <c r="D54" s="15"/>
      <c r="E54" s="16"/>
      <c r="F54" s="10" t="s">
        <v>62</v>
      </c>
      <c r="G54" s="6" t="s">
        <v>50</v>
      </c>
      <c r="H54" s="47"/>
      <c r="I54" s="8" t="s">
        <v>26</v>
      </c>
      <c r="J54" s="45"/>
      <c r="K54" s="45"/>
      <c r="L54" s="8" t="s">
        <v>26</v>
      </c>
      <c r="M54" s="6"/>
      <c r="N54" s="6" t="s">
        <v>55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s="2" customFormat="1" ht="25.5" customHeight="1" x14ac:dyDescent="0.25">
      <c r="A55" s="6" t="s">
        <v>183</v>
      </c>
      <c r="B55" s="21" t="s">
        <v>172</v>
      </c>
      <c r="C55" s="46"/>
      <c r="D55" s="15"/>
      <c r="E55" s="16"/>
      <c r="F55" s="10" t="s">
        <v>63</v>
      </c>
      <c r="G55" s="6" t="s">
        <v>50</v>
      </c>
      <c r="H55" s="17"/>
      <c r="I55" s="8" t="s">
        <v>26</v>
      </c>
      <c r="J55" s="45"/>
      <c r="K55" s="45"/>
      <c r="L55" s="8" t="s">
        <v>26</v>
      </c>
      <c r="M55" s="6"/>
      <c r="N55" s="6" t="s">
        <v>55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s="2" customFormat="1" ht="22.5" customHeight="1" x14ac:dyDescent="0.25">
      <c r="A56" s="6" t="s">
        <v>184</v>
      </c>
      <c r="B56" s="21" t="s">
        <v>65</v>
      </c>
      <c r="C56" s="46"/>
      <c r="D56" s="15"/>
      <c r="E56" s="16"/>
      <c r="F56" s="10" t="s">
        <v>66</v>
      </c>
      <c r="G56" s="6" t="s">
        <v>50</v>
      </c>
      <c r="H56" s="17"/>
      <c r="I56" s="8">
        <v>0.1</v>
      </c>
      <c r="J56" s="8"/>
      <c r="K56" s="8"/>
      <c r="L56" s="8">
        <v>0.04</v>
      </c>
      <c r="M56" s="6"/>
      <c r="N56" s="6" t="s">
        <v>67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s="2" customFormat="1" ht="24.75" customHeight="1" x14ac:dyDescent="0.25">
      <c r="A57" s="6" t="s">
        <v>185</v>
      </c>
      <c r="B57" s="21" t="s">
        <v>171</v>
      </c>
      <c r="C57" s="46"/>
      <c r="D57" s="15"/>
      <c r="E57" s="16"/>
      <c r="F57" s="6" t="s">
        <v>69</v>
      </c>
      <c r="G57" s="6" t="s">
        <v>50</v>
      </c>
      <c r="H57" s="17"/>
      <c r="I57" s="8">
        <v>5.2450000000000001</v>
      </c>
      <c r="J57" s="8"/>
      <c r="K57" s="8"/>
      <c r="L57" s="8">
        <v>5.2450000000000001</v>
      </c>
      <c r="M57" s="6"/>
      <c r="N57" s="6" t="s">
        <v>68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s="2" customFormat="1" ht="24.75" customHeight="1" x14ac:dyDescent="0.25">
      <c r="A58" s="6" t="s">
        <v>186</v>
      </c>
      <c r="B58" s="21" t="s">
        <v>84</v>
      </c>
      <c r="C58" s="46"/>
      <c r="D58" s="15"/>
      <c r="E58" s="16"/>
      <c r="F58" s="6" t="s">
        <v>18</v>
      </c>
      <c r="G58" s="6" t="s">
        <v>50</v>
      </c>
      <c r="H58" s="17"/>
      <c r="I58" s="8">
        <v>0.1</v>
      </c>
      <c r="J58" s="8"/>
      <c r="K58" s="8"/>
      <c r="L58" s="8">
        <v>0.1</v>
      </c>
      <c r="M58" s="6"/>
      <c r="N58" s="6" t="s">
        <v>85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s="2" customFormat="1" ht="24.75" customHeight="1" x14ac:dyDescent="0.25">
      <c r="A59" s="6" t="s">
        <v>187</v>
      </c>
      <c r="B59" s="21" t="s">
        <v>92</v>
      </c>
      <c r="C59" s="46"/>
      <c r="D59" s="15"/>
      <c r="E59" s="16"/>
      <c r="F59" s="6" t="s">
        <v>18</v>
      </c>
      <c r="G59" s="6" t="s">
        <v>50</v>
      </c>
      <c r="H59" s="17"/>
      <c r="I59" s="8">
        <v>0.05</v>
      </c>
      <c r="J59" s="8"/>
      <c r="K59" s="8"/>
      <c r="L59" s="8">
        <v>0.05</v>
      </c>
      <c r="M59" s="6"/>
      <c r="N59" s="6" t="s">
        <v>93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s="2" customFormat="1" ht="24.75" customHeight="1" x14ac:dyDescent="0.25">
      <c r="A60" s="6" t="s">
        <v>188</v>
      </c>
      <c r="B60" s="62" t="s">
        <v>138</v>
      </c>
      <c r="C60" s="66"/>
      <c r="D60" s="15"/>
      <c r="E60" s="16"/>
      <c r="F60" s="6" t="s">
        <v>18</v>
      </c>
      <c r="G60" s="6" t="s">
        <v>50</v>
      </c>
      <c r="H60" s="17"/>
      <c r="I60" s="8">
        <v>0.02</v>
      </c>
      <c r="J60" s="8"/>
      <c r="K60" s="8"/>
      <c r="L60" s="8">
        <v>0.02</v>
      </c>
      <c r="M60" s="6"/>
      <c r="N60" s="6" t="s">
        <v>140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s="2" customFormat="1" ht="24.75" customHeight="1" x14ac:dyDescent="0.25">
      <c r="A61" s="6" t="s">
        <v>189</v>
      </c>
      <c r="B61" s="62" t="s">
        <v>139</v>
      </c>
      <c r="C61" s="66"/>
      <c r="D61" s="15"/>
      <c r="E61" s="16"/>
      <c r="F61" s="6" t="s">
        <v>18</v>
      </c>
      <c r="G61" s="6" t="s">
        <v>50</v>
      </c>
      <c r="H61" s="17"/>
      <c r="I61" s="8">
        <v>0.01</v>
      </c>
      <c r="J61" s="8"/>
      <c r="K61" s="8"/>
      <c r="L61" s="8">
        <v>0.01</v>
      </c>
      <c r="M61" s="6"/>
      <c r="N61" s="6" t="s">
        <v>140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s="2" customFormat="1" ht="24.75" customHeight="1" x14ac:dyDescent="0.25">
      <c r="A62" s="6" t="s">
        <v>190</v>
      </c>
      <c r="B62" s="62" t="s">
        <v>141</v>
      </c>
      <c r="C62" s="66"/>
      <c r="D62" s="15"/>
      <c r="E62" s="16"/>
      <c r="F62" s="6" t="s">
        <v>18</v>
      </c>
      <c r="G62" s="6" t="s">
        <v>50</v>
      </c>
      <c r="H62" s="17"/>
      <c r="I62" s="8">
        <v>5.0000000000000001E-3</v>
      </c>
      <c r="J62" s="8"/>
      <c r="K62" s="8"/>
      <c r="L62" s="8">
        <v>5.0000000000000001E-3</v>
      </c>
      <c r="M62" s="6"/>
      <c r="N62" s="6" t="s">
        <v>140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s="2" customFormat="1" ht="24.75" customHeight="1" x14ac:dyDescent="0.25">
      <c r="A63" s="6" t="s">
        <v>175</v>
      </c>
      <c r="B63" s="62" t="s">
        <v>145</v>
      </c>
      <c r="C63" s="66"/>
      <c r="D63" s="15"/>
      <c r="E63" s="16"/>
      <c r="F63" s="6" t="s">
        <v>18</v>
      </c>
      <c r="G63" s="6" t="s">
        <v>50</v>
      </c>
      <c r="H63" s="17"/>
      <c r="I63" s="8">
        <v>5.0000000000000001E-3</v>
      </c>
      <c r="J63" s="8"/>
      <c r="K63" s="8"/>
      <c r="L63" s="8">
        <v>5.0000000000000001E-3</v>
      </c>
      <c r="M63" s="6"/>
      <c r="N63" s="6" t="s">
        <v>140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s="2" customFormat="1" ht="24.75" customHeight="1" x14ac:dyDescent="0.25">
      <c r="A64" s="6" t="s">
        <v>191</v>
      </c>
      <c r="B64" s="62" t="s">
        <v>142</v>
      </c>
      <c r="C64" s="66"/>
      <c r="D64" s="15"/>
      <c r="E64" s="16"/>
      <c r="F64" s="6" t="s">
        <v>18</v>
      </c>
      <c r="G64" s="6" t="s">
        <v>50</v>
      </c>
      <c r="H64" s="17"/>
      <c r="I64" s="8">
        <v>0.05</v>
      </c>
      <c r="J64" s="8"/>
      <c r="K64" s="8"/>
      <c r="L64" s="8">
        <v>0.05</v>
      </c>
      <c r="M64" s="6"/>
      <c r="N64" s="6" t="s">
        <v>140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s="2" customFormat="1" ht="24.75" customHeight="1" x14ac:dyDescent="0.25">
      <c r="A65" s="6" t="s">
        <v>192</v>
      </c>
      <c r="B65" s="62" t="s">
        <v>146</v>
      </c>
      <c r="C65" s="66"/>
      <c r="D65" s="15"/>
      <c r="E65" s="16"/>
      <c r="F65" s="6" t="s">
        <v>18</v>
      </c>
      <c r="G65" s="6" t="s">
        <v>50</v>
      </c>
      <c r="H65" s="17"/>
      <c r="I65" s="8">
        <v>2.7199999999999998E-2</v>
      </c>
      <c r="J65" s="8"/>
      <c r="K65" s="8"/>
      <c r="L65" s="8">
        <v>2.7199999999999998E-2</v>
      </c>
      <c r="M65" s="6"/>
      <c r="N65" s="6" t="s">
        <v>140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s="2" customFormat="1" ht="24.75" customHeight="1" x14ac:dyDescent="0.25">
      <c r="A66" s="6" t="s">
        <v>193</v>
      </c>
      <c r="B66" s="62" t="s">
        <v>149</v>
      </c>
      <c r="C66" s="66"/>
      <c r="D66" s="15"/>
      <c r="E66" s="16"/>
      <c r="F66" s="6" t="s">
        <v>18</v>
      </c>
      <c r="G66" s="6" t="s">
        <v>50</v>
      </c>
      <c r="H66" s="17"/>
      <c r="I66" s="8">
        <v>2.5000000000000001E-2</v>
      </c>
      <c r="J66" s="8"/>
      <c r="K66" s="8"/>
      <c r="L66" s="8">
        <f>I66</f>
        <v>2.5000000000000001E-2</v>
      </c>
      <c r="M66" s="6"/>
      <c r="N66" s="6" t="s">
        <v>151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s="2" customFormat="1" ht="24.75" customHeight="1" x14ac:dyDescent="0.25">
      <c r="A67" s="6" t="s">
        <v>194</v>
      </c>
      <c r="B67" s="62" t="s">
        <v>152</v>
      </c>
      <c r="C67" s="66"/>
      <c r="D67" s="15"/>
      <c r="E67" s="16"/>
      <c r="F67" s="6" t="s">
        <v>18</v>
      </c>
      <c r="G67" s="6" t="s">
        <v>50</v>
      </c>
      <c r="H67" s="17"/>
      <c r="I67" s="8">
        <v>2.5000000000000001E-2</v>
      </c>
      <c r="J67" s="8"/>
      <c r="K67" s="8"/>
      <c r="L67" s="8">
        <f>I67</f>
        <v>2.5000000000000001E-2</v>
      </c>
      <c r="M67" s="6"/>
      <c r="N67" s="6" t="s">
        <v>151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s="2" customFormat="1" ht="24.75" customHeight="1" x14ac:dyDescent="0.25">
      <c r="A68" s="6" t="s">
        <v>195</v>
      </c>
      <c r="B68" s="62" t="s">
        <v>150</v>
      </c>
      <c r="C68" s="66"/>
      <c r="D68" s="15"/>
      <c r="E68" s="16"/>
      <c r="F68" s="6" t="s">
        <v>18</v>
      </c>
      <c r="G68" s="6" t="s">
        <v>50</v>
      </c>
      <c r="H68" s="17"/>
      <c r="I68" s="8">
        <v>2.5000000000000001E-2</v>
      </c>
      <c r="J68" s="8"/>
      <c r="K68" s="8"/>
      <c r="L68" s="8">
        <f>I68</f>
        <v>2.5000000000000001E-2</v>
      </c>
      <c r="M68" s="6"/>
      <c r="N68" s="6" t="s">
        <v>151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2" customFormat="1" ht="24.75" customHeight="1" x14ac:dyDescent="0.25">
      <c r="A69" s="6" t="s">
        <v>196</v>
      </c>
      <c r="B69" s="62" t="s">
        <v>153</v>
      </c>
      <c r="C69" s="66"/>
      <c r="D69" s="15"/>
      <c r="E69" s="16"/>
      <c r="F69" s="6" t="s">
        <v>18</v>
      </c>
      <c r="G69" s="6" t="s">
        <v>50</v>
      </c>
      <c r="H69" s="17"/>
      <c r="I69" s="8">
        <v>0.04</v>
      </c>
      <c r="J69" s="8"/>
      <c r="K69" s="8"/>
      <c r="L69" s="8">
        <f t="shared" ref="L69:L71" si="0">I69</f>
        <v>0.04</v>
      </c>
      <c r="M69" s="6"/>
      <c r="N69" s="6" t="s">
        <v>151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s="2" customFormat="1" ht="24.75" customHeight="1" x14ac:dyDescent="0.25">
      <c r="A70" s="6" t="s">
        <v>197</v>
      </c>
      <c r="B70" s="62" t="s">
        <v>154</v>
      </c>
      <c r="C70" s="66"/>
      <c r="D70" s="15"/>
      <c r="E70" s="16"/>
      <c r="F70" s="6" t="s">
        <v>18</v>
      </c>
      <c r="G70" s="6" t="s">
        <v>50</v>
      </c>
      <c r="H70" s="17"/>
      <c r="I70" s="8">
        <v>2.5000000000000001E-2</v>
      </c>
      <c r="J70" s="8"/>
      <c r="K70" s="8"/>
      <c r="L70" s="8">
        <f t="shared" si="0"/>
        <v>2.5000000000000001E-2</v>
      </c>
      <c r="M70" s="6"/>
      <c r="N70" s="6" t="s">
        <v>151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s="2" customFormat="1" ht="24.75" customHeight="1" x14ac:dyDescent="0.25">
      <c r="A71" s="6" t="s">
        <v>198</v>
      </c>
      <c r="B71" s="62" t="s">
        <v>155</v>
      </c>
      <c r="C71" s="66"/>
      <c r="D71" s="15"/>
      <c r="E71" s="16"/>
      <c r="F71" s="6" t="s">
        <v>18</v>
      </c>
      <c r="G71" s="6" t="s">
        <v>50</v>
      </c>
      <c r="H71" s="17"/>
      <c r="I71" s="8">
        <v>0.01</v>
      </c>
      <c r="J71" s="8"/>
      <c r="K71" s="8"/>
      <c r="L71" s="8">
        <f t="shared" si="0"/>
        <v>0.01</v>
      </c>
      <c r="M71" s="6"/>
      <c r="N71" s="6" t="s">
        <v>151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s="2" customFormat="1" ht="24.75" customHeight="1" x14ac:dyDescent="0.25">
      <c r="A72" s="6" t="s">
        <v>199</v>
      </c>
      <c r="B72" s="62" t="s">
        <v>156</v>
      </c>
      <c r="C72" s="66"/>
      <c r="D72" s="15"/>
      <c r="E72" s="16"/>
      <c r="F72" s="6" t="s">
        <v>18</v>
      </c>
      <c r="G72" s="6" t="s">
        <v>50</v>
      </c>
      <c r="H72" s="17"/>
      <c r="I72" s="8">
        <v>0.01</v>
      </c>
      <c r="J72" s="8"/>
      <c r="K72" s="8"/>
      <c r="L72" s="8">
        <v>0.01</v>
      </c>
      <c r="M72" s="6"/>
      <c r="N72" s="6" t="s">
        <v>151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s="2" customFormat="1" ht="24.75" customHeight="1" x14ac:dyDescent="0.25">
      <c r="A73" s="6" t="s">
        <v>200</v>
      </c>
      <c r="B73" s="62" t="s">
        <v>157</v>
      </c>
      <c r="C73" s="66"/>
      <c r="D73" s="15"/>
      <c r="E73" s="16"/>
      <c r="F73" s="6" t="s">
        <v>18</v>
      </c>
      <c r="G73" s="6" t="s">
        <v>50</v>
      </c>
      <c r="H73" s="17"/>
      <c r="I73" s="8">
        <v>0.01</v>
      </c>
      <c r="J73" s="8"/>
      <c r="K73" s="8"/>
      <c r="L73" s="8">
        <v>0.01</v>
      </c>
      <c r="M73" s="6"/>
      <c r="N73" s="6" t="s">
        <v>151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s="2" customFormat="1" ht="24.75" customHeight="1" x14ac:dyDescent="0.25">
      <c r="A74" s="6" t="s">
        <v>201</v>
      </c>
      <c r="B74" s="62" t="s">
        <v>158</v>
      </c>
      <c r="C74" s="66"/>
      <c r="D74" s="15"/>
      <c r="E74" s="16"/>
      <c r="F74" s="6" t="s">
        <v>18</v>
      </c>
      <c r="G74" s="6" t="s">
        <v>50</v>
      </c>
      <c r="H74" s="17"/>
      <c r="I74" s="8">
        <v>0.1</v>
      </c>
      <c r="J74" s="8"/>
      <c r="K74" s="8"/>
      <c r="L74" s="8">
        <v>0.1</v>
      </c>
      <c r="M74" s="6"/>
      <c r="N74" s="6" t="s">
        <v>151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s="2" customFormat="1" ht="24.75" customHeight="1" x14ac:dyDescent="0.25">
      <c r="A75" s="6" t="s">
        <v>202</v>
      </c>
      <c r="B75" s="62" t="s">
        <v>159</v>
      </c>
      <c r="C75" s="66"/>
      <c r="D75" s="15"/>
      <c r="E75" s="16"/>
      <c r="F75" s="6" t="s">
        <v>18</v>
      </c>
      <c r="G75" s="6" t="s">
        <v>50</v>
      </c>
      <c r="H75" s="17"/>
      <c r="I75" s="8">
        <v>0.1</v>
      </c>
      <c r="J75" s="8"/>
      <c r="K75" s="8"/>
      <c r="L75" s="8">
        <v>0.1</v>
      </c>
      <c r="M75" s="6"/>
      <c r="N75" s="6" t="s">
        <v>151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s="2" customFormat="1" ht="24.75" customHeight="1" x14ac:dyDescent="0.25">
      <c r="A76" s="6" t="s">
        <v>203</v>
      </c>
      <c r="B76" s="62" t="s">
        <v>160</v>
      </c>
      <c r="C76" s="66"/>
      <c r="D76" s="15"/>
      <c r="E76" s="16"/>
      <c r="F76" s="6" t="s">
        <v>18</v>
      </c>
      <c r="G76" s="6" t="s">
        <v>50</v>
      </c>
      <c r="H76" s="17"/>
      <c r="I76" s="8">
        <v>0.44600000000000001</v>
      </c>
      <c r="J76" s="8"/>
      <c r="K76" s="8"/>
      <c r="L76" s="8">
        <v>0.44600000000000001</v>
      </c>
      <c r="M76" s="6"/>
      <c r="N76" s="6" t="s">
        <v>161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s="2" customFormat="1" ht="24.75" customHeight="1" x14ac:dyDescent="0.25">
      <c r="A77" s="6" t="s">
        <v>213</v>
      </c>
      <c r="B77" s="71" t="s">
        <v>214</v>
      </c>
      <c r="C77" s="72"/>
      <c r="D77" s="15"/>
      <c r="E77" s="16"/>
      <c r="F77" s="6" t="s">
        <v>215</v>
      </c>
      <c r="G77" s="6" t="s">
        <v>50</v>
      </c>
      <c r="H77" s="17"/>
      <c r="I77" s="8">
        <v>5</v>
      </c>
      <c r="J77" s="8"/>
      <c r="K77" s="8"/>
      <c r="L77" s="8">
        <v>5</v>
      </c>
      <c r="M77" s="6"/>
      <c r="N77" s="6" t="s">
        <v>17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s="2" customFormat="1" ht="27.75" customHeight="1" x14ac:dyDescent="0.25">
      <c r="A78" s="6"/>
      <c r="B78" s="17" t="s">
        <v>72</v>
      </c>
      <c r="C78" s="48"/>
      <c r="D78" s="40"/>
      <c r="E78" s="36"/>
      <c r="F78" s="6"/>
      <c r="G78" s="6"/>
      <c r="H78" s="17"/>
      <c r="I78" s="45">
        <f>I76+I75+I74+I73+I72+I71+I70+I69+I68+I67+I66+I65+I64+I63+I62+I61+I60+I59+I58+I57+I56+I49+I48+I47+I46+I45+I44+I43+I77</f>
        <v>143.09595899999999</v>
      </c>
      <c r="J78" s="45"/>
      <c r="K78" s="45"/>
      <c r="L78" s="45">
        <f>L76+L75+L74+L73+L72+L71+L70+L69+L68+L67+L66+L65+L64+L63+L62+L61+L60+L59+L58+L57+L56+L49+L48+L47+L46+L45+L44+L43+L77</f>
        <v>128.525959</v>
      </c>
      <c r="M78" s="6"/>
      <c r="N78" s="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s="2" customFormat="1" ht="17.25" customHeight="1" x14ac:dyDescent="0.25">
      <c r="A79" s="81" t="s">
        <v>70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s="2" customFormat="1" ht="24.75" customHeight="1" x14ac:dyDescent="0.25">
      <c r="A80" s="23" t="s">
        <v>9</v>
      </c>
      <c r="B80" s="49" t="s">
        <v>164</v>
      </c>
      <c r="C80" s="122"/>
      <c r="D80" s="106"/>
      <c r="E80" s="49"/>
      <c r="F80" s="6" t="s">
        <v>18</v>
      </c>
      <c r="G80" s="6" t="s">
        <v>50</v>
      </c>
      <c r="H80" s="17"/>
      <c r="I80" s="8" t="s">
        <v>26</v>
      </c>
      <c r="J80" s="17"/>
      <c r="K80" s="17"/>
      <c r="L80" s="8" t="s">
        <v>26</v>
      </c>
      <c r="M80" s="17"/>
      <c r="N80" s="24" t="s">
        <v>165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s="2" customFormat="1" ht="24.75" customHeight="1" x14ac:dyDescent="0.25">
      <c r="A81" s="23" t="s">
        <v>14</v>
      </c>
      <c r="B81" s="67" t="s">
        <v>163</v>
      </c>
      <c r="C81" s="122"/>
      <c r="D81" s="106"/>
      <c r="E81" s="49"/>
      <c r="F81" s="6" t="s">
        <v>18</v>
      </c>
      <c r="G81" s="6" t="s">
        <v>50</v>
      </c>
      <c r="H81" s="17"/>
      <c r="I81" s="8" t="s">
        <v>26</v>
      </c>
      <c r="J81" s="17"/>
      <c r="K81" s="17"/>
      <c r="L81" s="8" t="s">
        <v>26</v>
      </c>
      <c r="M81" s="17"/>
      <c r="N81" s="69" t="s">
        <v>166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s="2" customFormat="1" ht="24.75" customHeight="1" x14ac:dyDescent="0.25">
      <c r="A82" s="63" t="s">
        <v>15</v>
      </c>
      <c r="B82" s="49" t="s">
        <v>162</v>
      </c>
      <c r="C82" s="123"/>
      <c r="D82" s="123"/>
      <c r="E82" s="123"/>
      <c r="F82" s="6" t="s">
        <v>18</v>
      </c>
      <c r="G82" s="6" t="s">
        <v>50</v>
      </c>
      <c r="H82" s="17"/>
      <c r="I82" s="8" t="s">
        <v>26</v>
      </c>
      <c r="J82" s="17"/>
      <c r="K82" s="17"/>
      <c r="L82" s="8" t="s">
        <v>26</v>
      </c>
      <c r="M82" s="17"/>
      <c r="N82" s="69" t="s">
        <v>168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s="2" customFormat="1" ht="27" customHeight="1" x14ac:dyDescent="0.25">
      <c r="A83" s="63" t="s">
        <v>16</v>
      </c>
      <c r="B83" s="49" t="s">
        <v>167</v>
      </c>
      <c r="C83" s="104"/>
      <c r="D83" s="105"/>
      <c r="E83" s="106"/>
      <c r="F83" s="6" t="s">
        <v>18</v>
      </c>
      <c r="G83" s="6" t="s">
        <v>50</v>
      </c>
      <c r="H83" s="17"/>
      <c r="I83" s="8" t="s">
        <v>26</v>
      </c>
      <c r="J83" s="17"/>
      <c r="K83" s="17"/>
      <c r="L83" s="8" t="s">
        <v>26</v>
      </c>
      <c r="M83" s="17"/>
      <c r="N83" s="24" t="s">
        <v>75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s="2" customFormat="1" ht="24.75" customHeight="1" x14ac:dyDescent="0.25">
      <c r="A84" s="46"/>
      <c r="B84" s="17" t="s">
        <v>73</v>
      </c>
      <c r="C84" s="17"/>
      <c r="D84" s="17"/>
      <c r="E84" s="17"/>
      <c r="F84" s="17"/>
      <c r="G84" s="17"/>
      <c r="H84" s="17"/>
      <c r="I84" s="17" t="s">
        <v>74</v>
      </c>
      <c r="J84" s="17"/>
      <c r="K84" s="17"/>
      <c r="L84" s="17" t="s">
        <v>74</v>
      </c>
      <c r="M84" s="17"/>
      <c r="N84" s="1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s="2" customFormat="1" ht="18.75" customHeight="1" x14ac:dyDescent="0.25">
      <c r="A85" s="81" t="s">
        <v>20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s="2" customFormat="1" ht="24.75" customHeight="1" x14ac:dyDescent="0.25">
      <c r="A86" s="23" t="s">
        <v>9</v>
      </c>
      <c r="B86" s="6" t="s">
        <v>27</v>
      </c>
      <c r="C86" s="18"/>
      <c r="D86" s="19"/>
      <c r="E86" s="20"/>
      <c r="F86" s="6" t="s">
        <v>77</v>
      </c>
      <c r="G86" s="6" t="s">
        <v>96</v>
      </c>
      <c r="H86" s="17"/>
      <c r="I86" s="77" t="s">
        <v>81</v>
      </c>
      <c r="J86" s="77"/>
      <c r="K86" s="77"/>
      <c r="L86" s="77" t="s">
        <v>81</v>
      </c>
      <c r="M86" s="17"/>
      <c r="N86" s="6" t="s">
        <v>82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s="2" customFormat="1" ht="24.75" customHeight="1" x14ac:dyDescent="0.25">
      <c r="A87" s="23" t="s">
        <v>14</v>
      </c>
      <c r="B87" s="6" t="s">
        <v>78</v>
      </c>
      <c r="C87" s="18"/>
      <c r="D87" s="19"/>
      <c r="E87" s="20"/>
      <c r="F87" s="6" t="s">
        <v>19</v>
      </c>
      <c r="G87" s="6" t="s">
        <v>96</v>
      </c>
      <c r="H87" s="17"/>
      <c r="I87" s="8">
        <v>5.0000000000000001E-3</v>
      </c>
      <c r="J87" s="6"/>
      <c r="K87" s="6"/>
      <c r="L87" s="8">
        <v>5.0000000000000001E-3</v>
      </c>
      <c r="M87" s="17"/>
      <c r="N87" s="6" t="s">
        <v>82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s="2" customFormat="1" ht="24.75" customHeight="1" x14ac:dyDescent="0.25">
      <c r="A88" s="63" t="s">
        <v>15</v>
      </c>
      <c r="B88" s="6" t="s">
        <v>79</v>
      </c>
      <c r="C88" s="18"/>
      <c r="D88" s="19"/>
      <c r="E88" s="20"/>
      <c r="F88" s="6" t="s">
        <v>19</v>
      </c>
      <c r="G88" s="6" t="s">
        <v>96</v>
      </c>
      <c r="H88" s="17"/>
      <c r="I88" s="8">
        <v>0.01</v>
      </c>
      <c r="J88" s="17"/>
      <c r="K88" s="17"/>
      <c r="L88" s="8">
        <v>0.01</v>
      </c>
      <c r="M88" s="17"/>
      <c r="N88" s="6" t="s">
        <v>82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s="2" customFormat="1" ht="24.75" customHeight="1" x14ac:dyDescent="0.25">
      <c r="A89" s="63" t="s">
        <v>16</v>
      </c>
      <c r="B89" s="6" t="s">
        <v>80</v>
      </c>
      <c r="C89" s="18"/>
      <c r="D89" s="19"/>
      <c r="E89" s="20"/>
      <c r="F89" s="6" t="s">
        <v>19</v>
      </c>
      <c r="G89" s="6" t="s">
        <v>96</v>
      </c>
      <c r="H89" s="17"/>
      <c r="I89" s="8">
        <v>0.01</v>
      </c>
      <c r="J89" s="17"/>
      <c r="K89" s="17"/>
      <c r="L89" s="8">
        <v>0.01</v>
      </c>
      <c r="M89" s="17"/>
      <c r="N89" s="6" t="s">
        <v>82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s="2" customFormat="1" ht="27.75" customHeight="1" x14ac:dyDescent="0.25">
      <c r="A90" s="63" t="s">
        <v>176</v>
      </c>
      <c r="B90" s="6" t="s">
        <v>169</v>
      </c>
      <c r="C90" s="48"/>
      <c r="D90" s="40"/>
      <c r="E90" s="36"/>
      <c r="F90" s="6" t="s">
        <v>76</v>
      </c>
      <c r="G90" s="6" t="s">
        <v>96</v>
      </c>
      <c r="H90" s="17"/>
      <c r="I90" s="50">
        <v>0.03</v>
      </c>
      <c r="J90" s="17"/>
      <c r="K90" s="17"/>
      <c r="L90" s="51">
        <v>0.03</v>
      </c>
      <c r="M90" s="6"/>
      <c r="N90" s="6" t="s">
        <v>82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s="2" customFormat="1" ht="24" customHeight="1" x14ac:dyDescent="0.25">
      <c r="A91" s="63" t="s">
        <v>177</v>
      </c>
      <c r="B91" s="7" t="s">
        <v>204</v>
      </c>
      <c r="C91" s="48"/>
      <c r="D91" s="40"/>
      <c r="E91" s="36"/>
      <c r="F91" s="6" t="s">
        <v>19</v>
      </c>
      <c r="G91" s="6" t="s">
        <v>96</v>
      </c>
      <c r="H91" s="17"/>
      <c r="I91" s="8">
        <v>0.01</v>
      </c>
      <c r="J91" s="6"/>
      <c r="K91" s="6"/>
      <c r="L91" s="8">
        <v>0.01</v>
      </c>
      <c r="M91" s="6"/>
      <c r="N91" s="6" t="s">
        <v>83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s="2" customFormat="1" ht="27" customHeight="1" x14ac:dyDescent="0.25">
      <c r="A92" s="21"/>
      <c r="B92" s="17" t="s">
        <v>23</v>
      </c>
      <c r="C92" s="48"/>
      <c r="D92" s="40"/>
      <c r="E92" s="36"/>
      <c r="F92" s="6"/>
      <c r="G92" s="6"/>
      <c r="H92" s="17"/>
      <c r="I92" s="45">
        <f>SUM(I86:I91)</f>
        <v>6.5000000000000002E-2</v>
      </c>
      <c r="J92" s="45"/>
      <c r="K92" s="45"/>
      <c r="L92" s="45">
        <f>SUM(L86:L91)</f>
        <v>6.5000000000000002E-2</v>
      </c>
      <c r="M92" s="6"/>
      <c r="N92" s="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s="2" customFormat="1" ht="18.75" customHeight="1" x14ac:dyDescent="0.25">
      <c r="A93" s="81" t="s">
        <v>22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s="2" customFormat="1" ht="28.5" customHeight="1" x14ac:dyDescent="0.25">
      <c r="A94" s="21" t="s">
        <v>9</v>
      </c>
      <c r="B94" s="6" t="s">
        <v>169</v>
      </c>
      <c r="C94" s="48"/>
      <c r="D94" s="40"/>
      <c r="E94" s="36"/>
      <c r="F94" s="6" t="s">
        <v>86</v>
      </c>
      <c r="G94" s="6" t="s">
        <v>43</v>
      </c>
      <c r="H94" s="17"/>
      <c r="I94" s="28">
        <v>3.5999999999999997E-2</v>
      </c>
      <c r="J94" s="6"/>
      <c r="K94" s="6"/>
      <c r="L94" s="28">
        <v>1.2999999999999999E-2</v>
      </c>
      <c r="M94" s="6"/>
      <c r="N94" s="6" t="s">
        <v>90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s="2" customFormat="1" ht="29.25" customHeight="1" x14ac:dyDescent="0.25">
      <c r="A95" s="21" t="s">
        <v>14</v>
      </c>
      <c r="B95" s="6" t="s">
        <v>170</v>
      </c>
      <c r="C95" s="48"/>
      <c r="D95" s="40"/>
      <c r="E95" s="36"/>
      <c r="F95" s="6" t="s">
        <v>18</v>
      </c>
      <c r="G95" s="6" t="s">
        <v>96</v>
      </c>
      <c r="H95" s="17"/>
      <c r="I95" s="28">
        <v>7.0000000000000007E-2</v>
      </c>
      <c r="J95" s="6"/>
      <c r="K95" s="6"/>
      <c r="L95" s="28">
        <v>7.0000000000000007E-2</v>
      </c>
      <c r="M95" s="6"/>
      <c r="N95" s="6" t="s">
        <v>90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s="2" customFormat="1" ht="22.5" customHeight="1" x14ac:dyDescent="0.25">
      <c r="A96" s="62" t="s">
        <v>15</v>
      </c>
      <c r="B96" s="6" t="s">
        <v>87</v>
      </c>
      <c r="C96" s="48"/>
      <c r="D96" s="40"/>
      <c r="E96" s="36"/>
      <c r="F96" s="6" t="s">
        <v>18</v>
      </c>
      <c r="G96" s="6" t="s">
        <v>96</v>
      </c>
      <c r="H96" s="17"/>
      <c r="I96" s="28">
        <v>4.0000000000000001E-3</v>
      </c>
      <c r="J96" s="6"/>
      <c r="K96" s="6"/>
      <c r="L96" s="28">
        <v>4.0000000000000001E-3</v>
      </c>
      <c r="M96" s="6"/>
      <c r="N96" s="6" t="s">
        <v>90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s="2" customFormat="1" ht="24.75" customHeight="1" x14ac:dyDescent="0.25">
      <c r="A97" s="62" t="s">
        <v>16</v>
      </c>
      <c r="B97" s="6" t="s">
        <v>88</v>
      </c>
      <c r="C97" s="48"/>
      <c r="D97" s="40"/>
      <c r="E97" s="36"/>
      <c r="F97" s="6" t="s">
        <v>18</v>
      </c>
      <c r="G97" s="6" t="s">
        <v>96</v>
      </c>
      <c r="H97" s="17"/>
      <c r="I97" s="28">
        <v>1E-3</v>
      </c>
      <c r="J97" s="6"/>
      <c r="K97" s="6"/>
      <c r="L97" s="28">
        <v>1E-3</v>
      </c>
      <c r="M97" s="6"/>
      <c r="N97" s="6" t="s">
        <v>90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s="2" customFormat="1" ht="21.75" customHeight="1" x14ac:dyDescent="0.25">
      <c r="A98" s="62" t="s">
        <v>176</v>
      </c>
      <c r="B98" s="6" t="s">
        <v>89</v>
      </c>
      <c r="C98" s="48"/>
      <c r="D98" s="40"/>
      <c r="E98" s="36"/>
      <c r="F98" s="6" t="s">
        <v>18</v>
      </c>
      <c r="G98" s="6" t="s">
        <v>96</v>
      </c>
      <c r="H98" s="17"/>
      <c r="I98" s="28">
        <v>1E-3</v>
      </c>
      <c r="J98" s="6"/>
      <c r="K98" s="6"/>
      <c r="L98" s="28">
        <v>1E-3</v>
      </c>
      <c r="M98" s="6"/>
      <c r="N98" s="6" t="s">
        <v>90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s="2" customFormat="1" ht="22.5" customHeight="1" x14ac:dyDescent="0.25">
      <c r="A99" s="62" t="s">
        <v>177</v>
      </c>
      <c r="B99" s="6" t="s">
        <v>24</v>
      </c>
      <c r="C99" s="48"/>
      <c r="D99" s="40"/>
      <c r="E99" s="36"/>
      <c r="F99" s="6" t="s">
        <v>18</v>
      </c>
      <c r="G99" s="6" t="s">
        <v>96</v>
      </c>
      <c r="H99" s="17"/>
      <c r="I99" s="52">
        <v>8.9999999999999993E-3</v>
      </c>
      <c r="J99" s="6"/>
      <c r="K99" s="6"/>
      <c r="L99" s="52">
        <v>8.9999999999999993E-3</v>
      </c>
      <c r="M99" s="6"/>
      <c r="N99" s="6" t="s">
        <v>90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s="2" customFormat="1" ht="18.75" customHeight="1" x14ac:dyDescent="0.25">
      <c r="A100" s="21"/>
      <c r="B100" s="34" t="s">
        <v>91</v>
      </c>
      <c r="C100" s="48"/>
      <c r="D100" s="40"/>
      <c r="E100" s="36"/>
      <c r="F100" s="6"/>
      <c r="G100" s="6"/>
      <c r="H100" s="17"/>
      <c r="I100" s="31">
        <f>I94+I95+I96+I97+I98+I99</f>
        <v>0.12100000000000001</v>
      </c>
      <c r="J100" s="6"/>
      <c r="K100" s="6"/>
      <c r="L100" s="31">
        <f>SUM(L94:L99)</f>
        <v>9.8000000000000004E-2</v>
      </c>
      <c r="M100" s="6"/>
      <c r="N100" s="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ht="16.5" customHeight="1" x14ac:dyDescent="0.25">
      <c r="A101" s="93" t="s">
        <v>25</v>
      </c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ht="22.5" customHeight="1" x14ac:dyDescent="0.25">
      <c r="A102" s="21" t="s">
        <v>9</v>
      </c>
      <c r="B102" s="24" t="s">
        <v>205</v>
      </c>
      <c r="C102" s="25"/>
      <c r="D102" s="26"/>
      <c r="E102" s="27"/>
      <c r="F102" s="8" t="s">
        <v>18</v>
      </c>
      <c r="G102" s="6" t="s">
        <v>71</v>
      </c>
      <c r="H102" s="7"/>
      <c r="I102" s="28">
        <v>0.01</v>
      </c>
      <c r="J102" s="6"/>
      <c r="K102" s="6"/>
      <c r="L102" s="28">
        <v>0.01</v>
      </c>
      <c r="M102" s="7"/>
      <c r="N102" s="6" t="s">
        <v>90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s="2" customFormat="1" ht="20.25" customHeight="1" x14ac:dyDescent="0.25">
      <c r="A103" s="21" t="s">
        <v>14</v>
      </c>
      <c r="B103" s="24" t="s">
        <v>206</v>
      </c>
      <c r="C103" s="25"/>
      <c r="D103" s="26"/>
      <c r="E103" s="27"/>
      <c r="F103" s="8" t="s">
        <v>18</v>
      </c>
      <c r="G103" s="6" t="s">
        <v>71</v>
      </c>
      <c r="H103" s="7"/>
      <c r="I103" s="28">
        <v>4.4999999999999998E-2</v>
      </c>
      <c r="J103" s="6"/>
      <c r="K103" s="6"/>
      <c r="L103" s="28">
        <v>4.4999999999999998E-2</v>
      </c>
      <c r="M103" s="7"/>
      <c r="N103" s="6" t="s">
        <v>90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s="2" customFormat="1" ht="19.5" customHeight="1" x14ac:dyDescent="0.25">
      <c r="A104" s="62" t="s">
        <v>15</v>
      </c>
      <c r="B104" s="24" t="s">
        <v>207</v>
      </c>
      <c r="C104" s="25"/>
      <c r="D104" s="26"/>
      <c r="E104" s="27"/>
      <c r="F104" s="8" t="s">
        <v>18</v>
      </c>
      <c r="G104" s="6" t="s">
        <v>71</v>
      </c>
      <c r="H104" s="7"/>
      <c r="I104" s="28">
        <v>0.01</v>
      </c>
      <c r="J104" s="6"/>
      <c r="K104" s="6"/>
      <c r="L104" s="28">
        <v>0.01</v>
      </c>
      <c r="M104" s="7"/>
      <c r="N104" s="6" t="s">
        <v>90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s="2" customFormat="1" ht="21" customHeight="1" x14ac:dyDescent="0.25">
      <c r="A105" s="62" t="s">
        <v>16</v>
      </c>
      <c r="B105" s="24" t="s">
        <v>208</v>
      </c>
      <c r="C105" s="25"/>
      <c r="D105" s="26"/>
      <c r="E105" s="27"/>
      <c r="F105" s="8" t="s">
        <v>18</v>
      </c>
      <c r="G105" s="6" t="s">
        <v>71</v>
      </c>
      <c r="H105" s="7"/>
      <c r="I105" s="28">
        <v>1.4999999999999999E-2</v>
      </c>
      <c r="J105" s="6"/>
      <c r="K105" s="6"/>
      <c r="L105" s="28">
        <v>1.4999999999999999E-2</v>
      </c>
      <c r="M105" s="7"/>
      <c r="N105" s="6" t="s">
        <v>90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s="2" customFormat="1" ht="21" customHeight="1" x14ac:dyDescent="0.25">
      <c r="A106" s="62" t="s">
        <v>176</v>
      </c>
      <c r="B106" s="24" t="s">
        <v>209</v>
      </c>
      <c r="C106" s="25"/>
      <c r="D106" s="26"/>
      <c r="E106" s="27"/>
      <c r="F106" s="8" t="s">
        <v>18</v>
      </c>
      <c r="G106" s="6" t="s">
        <v>71</v>
      </c>
      <c r="H106" s="7"/>
      <c r="I106" s="28">
        <v>0.01</v>
      </c>
      <c r="J106" s="6"/>
      <c r="K106" s="6"/>
      <c r="L106" s="28">
        <v>0.01</v>
      </c>
      <c r="M106" s="7"/>
      <c r="N106" s="6" t="s">
        <v>90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s="2" customFormat="1" ht="21" customHeight="1" x14ac:dyDescent="0.25">
      <c r="A107" s="62" t="s">
        <v>177</v>
      </c>
      <c r="B107" s="78" t="s">
        <v>210</v>
      </c>
      <c r="C107" s="25"/>
      <c r="D107" s="26"/>
      <c r="E107" s="27"/>
      <c r="F107" s="8" t="s">
        <v>18</v>
      </c>
      <c r="G107" s="6" t="s">
        <v>71</v>
      </c>
      <c r="H107" s="7"/>
      <c r="I107" s="28">
        <v>3.0000000000000001E-3</v>
      </c>
      <c r="J107" s="6"/>
      <c r="K107" s="6"/>
      <c r="L107" s="28">
        <v>3.0000000000000001E-3</v>
      </c>
      <c r="M107" s="7"/>
      <c r="N107" s="6" t="s">
        <v>90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s="2" customFormat="1" ht="21" customHeight="1" x14ac:dyDescent="0.25">
      <c r="A108" s="62" t="s">
        <v>178</v>
      </c>
      <c r="B108" s="78" t="s">
        <v>211</v>
      </c>
      <c r="C108" s="25"/>
      <c r="D108" s="26"/>
      <c r="E108" s="27"/>
      <c r="F108" s="8" t="s">
        <v>18</v>
      </c>
      <c r="G108" s="6" t="s">
        <v>71</v>
      </c>
      <c r="H108" s="7"/>
      <c r="I108" s="28">
        <v>3.0000000000000001E-3</v>
      </c>
      <c r="J108" s="6"/>
      <c r="K108" s="6"/>
      <c r="L108" s="28">
        <v>3.0000000000000001E-3</v>
      </c>
      <c r="M108" s="7"/>
      <c r="N108" s="6" t="s">
        <v>90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s="2" customFormat="1" ht="24" x14ac:dyDescent="0.25">
      <c r="A109" s="21"/>
      <c r="B109" s="29" t="s">
        <v>97</v>
      </c>
      <c r="C109" s="25"/>
      <c r="D109" s="26"/>
      <c r="E109" s="27"/>
      <c r="F109" s="7"/>
      <c r="G109" s="30"/>
      <c r="H109" s="7"/>
      <c r="I109" s="31">
        <f>SUM(I102:I108)</f>
        <v>9.6000000000000002E-2</v>
      </c>
      <c r="J109" s="32"/>
      <c r="K109" s="32"/>
      <c r="L109" s="31">
        <f>SUM(L102:L108)</f>
        <v>9.6000000000000002E-2</v>
      </c>
      <c r="M109" s="7"/>
      <c r="N109" s="7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ht="23.25" customHeight="1" x14ac:dyDescent="0.25">
      <c r="A110" s="81" t="s">
        <v>28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ht="31.5" customHeight="1" x14ac:dyDescent="0.25">
      <c r="A111" s="21" t="s">
        <v>9</v>
      </c>
      <c r="B111" s="53" t="s">
        <v>29</v>
      </c>
      <c r="C111" s="54"/>
      <c r="D111" s="26"/>
      <c r="E111" s="27"/>
      <c r="F111" s="7" t="s">
        <v>98</v>
      </c>
      <c r="G111" s="30" t="s">
        <v>43</v>
      </c>
      <c r="H111" s="19"/>
      <c r="I111" s="8" t="s">
        <v>30</v>
      </c>
      <c r="J111" s="8"/>
      <c r="K111" s="8"/>
      <c r="L111" s="8" t="s">
        <v>26</v>
      </c>
      <c r="M111" s="7"/>
      <c r="N111" s="7" t="s">
        <v>99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4" customHeight="1" x14ac:dyDescent="0.25">
      <c r="A112" s="14"/>
      <c r="B112" s="14"/>
      <c r="C112" s="14"/>
      <c r="D112" s="14"/>
      <c r="E112" s="14"/>
      <c r="F112" s="14"/>
      <c r="G112" s="14"/>
      <c r="H112" s="55"/>
      <c r="I112" s="14"/>
      <c r="J112" s="14"/>
      <c r="K112" s="14"/>
      <c r="L112" s="14"/>
      <c r="M112" s="14"/>
      <c r="N112" s="1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s="2" customFormat="1" ht="2.25" hidden="1" customHeight="1" x14ac:dyDescent="0.25">
      <c r="A113" s="56"/>
      <c r="B113" s="57"/>
      <c r="C113" s="57"/>
      <c r="D113" s="57"/>
      <c r="E113" s="57"/>
      <c r="F113" s="57"/>
      <c r="G113" s="57"/>
      <c r="H113" s="58"/>
      <c r="I113" s="57"/>
      <c r="J113" s="57"/>
      <c r="K113" s="57"/>
      <c r="L113" s="57"/>
      <c r="M113" s="57"/>
      <c r="N113" s="5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x14ac:dyDescent="0.25">
      <c r="A114" s="4"/>
      <c r="B114" s="4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ht="14.25" customHeight="1" x14ac:dyDescent="0.25">
      <c r="A115" s="60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3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s="2" customFormat="1" ht="14.45" customHeight="1" x14ac:dyDescent="0.25">
      <c r="A116" s="60"/>
      <c r="B116" s="60"/>
      <c r="C116" s="60"/>
      <c r="D116" s="60"/>
      <c r="E116" s="60"/>
      <c r="F116" s="60"/>
      <c r="G116" s="60"/>
      <c r="H116" s="59"/>
      <c r="I116" s="60"/>
      <c r="J116" s="60"/>
      <c r="K116" s="60"/>
      <c r="L116" s="60"/>
      <c r="M116" s="60"/>
      <c r="N116" s="6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ht="15" customHeight="1" x14ac:dyDescent="0.25">
      <c r="A117" s="111" t="s">
        <v>100</v>
      </c>
      <c r="B117" s="111"/>
      <c r="C117" s="111"/>
      <c r="D117" s="68"/>
      <c r="E117" s="68"/>
      <c r="F117" s="68"/>
      <c r="G117" s="9"/>
      <c r="H117" s="60"/>
      <c r="I117" s="9"/>
      <c r="J117" s="9"/>
      <c r="K117" s="9"/>
      <c r="L117" s="9"/>
      <c r="M117" s="9"/>
      <c r="N117" s="80" t="s">
        <v>10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x14ac:dyDescent="0.25">
      <c r="A118" s="111"/>
      <c r="B118" s="111"/>
      <c r="C118" s="111"/>
      <c r="D118" s="68"/>
      <c r="E118" s="68"/>
      <c r="F118" s="68"/>
      <c r="G118" s="9"/>
      <c r="H118" s="9"/>
      <c r="I118" s="9"/>
      <c r="J118" s="9"/>
      <c r="K118" s="9"/>
      <c r="L118" s="9"/>
      <c r="M118" s="9"/>
      <c r="N118" s="8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ht="18.75" customHeight="1" x14ac:dyDescent="0.25">
      <c r="A119" s="68"/>
      <c r="B119" s="68"/>
      <c r="C119" s="68"/>
      <c r="D119" s="68"/>
      <c r="E119" s="68"/>
      <c r="F119" s="68"/>
      <c r="G119" s="9"/>
      <c r="H119" s="9"/>
      <c r="I119" s="9"/>
      <c r="J119" s="9"/>
      <c r="K119" s="9"/>
      <c r="L119" s="9"/>
      <c r="M119" s="9"/>
      <c r="N119" s="80"/>
      <c r="O119" s="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x14ac:dyDescent="0.25">
      <c r="A120" s="3"/>
      <c r="B120" s="79" t="s">
        <v>212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x14ac:dyDescent="0.25">
      <c r="A178" s="1"/>
      <c r="B178" s="1"/>
      <c r="C178" s="1"/>
      <c r="D178" s="1"/>
      <c r="E178" s="1"/>
      <c r="F178" s="1"/>
      <c r="G178" s="1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1:4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1:4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1:4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1:4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1:4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1:4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1:4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1:4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1:4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1:4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1:4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4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1:4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1:4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1:4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1:4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1:4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1:4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1:4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1:4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1:4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1:4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1:4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1:4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1:4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1:4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42" x14ac:dyDescent="0.25">
      <c r="H256" s="1"/>
    </row>
  </sheetData>
  <mergeCells count="39">
    <mergeCell ref="A1:N1"/>
    <mergeCell ref="K2:M2"/>
    <mergeCell ref="A117:C118"/>
    <mergeCell ref="B35:B42"/>
    <mergeCell ref="A30:A42"/>
    <mergeCell ref="B115:M115"/>
    <mergeCell ref="A85:N85"/>
    <mergeCell ref="G17:G33"/>
    <mergeCell ref="B16:B33"/>
    <mergeCell ref="C17:C33"/>
    <mergeCell ref="B48:B49"/>
    <mergeCell ref="A48:A49"/>
    <mergeCell ref="C48:C49"/>
    <mergeCell ref="G48:G49"/>
    <mergeCell ref="H48:H49"/>
    <mergeCell ref="C80:D80"/>
    <mergeCell ref="H2:J2"/>
    <mergeCell ref="C83:E83"/>
    <mergeCell ref="F17:F18"/>
    <mergeCell ref="A4:N4"/>
    <mergeCell ref="C81:D81"/>
    <mergeCell ref="C82:E82"/>
    <mergeCell ref="N2:N3"/>
    <mergeCell ref="A2:A3"/>
    <mergeCell ref="B2:B3"/>
    <mergeCell ref="C2:E3"/>
    <mergeCell ref="F2:F3"/>
    <mergeCell ref="G2:G3"/>
    <mergeCell ref="N117:N119"/>
    <mergeCell ref="A79:N79"/>
    <mergeCell ref="A5:N5"/>
    <mergeCell ref="G6:G10"/>
    <mergeCell ref="F6:F10"/>
    <mergeCell ref="C6:E10"/>
    <mergeCell ref="B6:B10"/>
    <mergeCell ref="A6:A11"/>
    <mergeCell ref="A93:N93"/>
    <mergeCell ref="A101:N101"/>
    <mergeCell ref="A110:N110"/>
  </mergeCells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Ершова Нина Анатольевна</cp:lastModifiedBy>
  <cp:lastPrinted>2025-02-12T06:06:24Z</cp:lastPrinted>
  <dcterms:created xsi:type="dcterms:W3CDTF">2013-07-25T02:54:56Z</dcterms:created>
  <dcterms:modified xsi:type="dcterms:W3CDTF">2025-02-19T01:48:26Z</dcterms:modified>
</cp:coreProperties>
</file>