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50-159\РЕГИСТР 158\Решение Думы УКМО от 25.10.2022 № 133 О внесении изменений в бюджет_ уточ.ОКТЯБРЬ\Новая папка\"/>
    </mc:Choice>
  </mc:AlternateContent>
  <bookViews>
    <workbookView xWindow="356" yWindow="456" windowWidth="14942" windowHeight="8968"/>
  </bookViews>
  <sheets>
    <sheet name="Бюджет" sheetId="1" r:id="rId1"/>
  </sheets>
  <definedNames>
    <definedName name="_xlnm._FilterDatabase" localSheetId="0" hidden="1">Бюджет!$A$19:$I$129</definedName>
    <definedName name="LAST_CELL" localSheetId="0">Бюджет!#REF!</definedName>
    <definedName name="_xlnm.Print_Titles" localSheetId="0">Бюджет!$19:$19</definedName>
    <definedName name="_xlnm.Print_Area" localSheetId="0">Бюджет!$A$1:$I$129</definedName>
  </definedNames>
  <calcPr calcId="162913"/>
</workbook>
</file>

<file path=xl/calcChain.xml><?xml version="1.0" encoding="utf-8"?>
<calcChain xmlns="http://schemas.openxmlformats.org/spreadsheetml/2006/main">
  <c r="H111" i="1" l="1"/>
  <c r="H103" i="1"/>
  <c r="H74" i="1"/>
  <c r="H71" i="1"/>
  <c r="H28" i="1" l="1"/>
  <c r="H26" i="1"/>
  <c r="H90" i="1" l="1"/>
  <c r="H82" i="1"/>
  <c r="H35" i="1" l="1"/>
  <c r="H20" i="1" l="1"/>
  <c r="H47" i="1" l="1"/>
  <c r="H44" i="1"/>
  <c r="H106" i="1" l="1"/>
  <c r="H117" i="1" l="1"/>
  <c r="H99" i="1"/>
  <c r="H66" i="1"/>
  <c r="H54" i="1"/>
  <c r="H127" i="1" l="1"/>
  <c r="H120" i="1"/>
  <c r="H60" i="1" l="1"/>
  <c r="H23" i="1" l="1"/>
  <c r="H32" i="1" l="1"/>
  <c r="H119" i="1" l="1"/>
  <c r="H41" i="1" l="1"/>
  <c r="H129" i="1" l="1"/>
</calcChain>
</file>

<file path=xl/sharedStrings.xml><?xml version="1.0" encoding="utf-8"?>
<sst xmlns="http://schemas.openxmlformats.org/spreadsheetml/2006/main" count="482" uniqueCount="146">
  <si>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</si>
  <si>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</si>
  <si>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</si>
  <si>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</si>
  <si>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</si>
  <si>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</si>
  <si>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</si>
  <si>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</si>
  <si>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</si>
  <si>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</si>
  <si>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</si>
  <si>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</si>
  <si>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</si>
  <si>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</si>
  <si>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</si>
  <si>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</si>
  <si>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</si>
  <si>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</si>
  <si>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</si>
  <si>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</si>
  <si>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</si>
  <si>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</si>
  <si>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</si>
  <si>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</si>
  <si>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</si>
  <si>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</si>
  <si>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</si>
  <si>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</si>
  <si>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</si>
  <si>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</si>
  <si>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</si>
  <si>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</si>
  <si>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</si>
  <si>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</si>
  <si>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</si>
  <si>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</si>
  <si>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</si>
  <si>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</si>
  <si>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</si>
  <si>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</si>
  <si>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</si>
  <si>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</si>
  <si>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</si>
  <si>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</si>
  <si>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</si>
  <si>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</si>
  <si>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</si>
  <si>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</si>
  <si>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</si>
  <si>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</si>
  <si>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</si>
  <si>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</si>
  <si>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Всего:</t>
  </si>
  <si>
    <t>тыс. рублей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</si>
  <si>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</si>
  <si>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</si>
  <si>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</si>
  <si>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</si>
  <si>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</si>
  <si>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</si>
  <si>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</si>
  <si>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</si>
  <si>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</si>
  <si>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</si>
  <si>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</si>
  <si>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</si>
  <si>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</si>
  <si>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</si>
  <si>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</si>
  <si>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</si>
  <si>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</si>
  <si>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</si>
  <si>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</si>
  <si>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</si>
  <si>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</si>
  <si>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</si>
  <si>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</si>
  <si>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</si>
  <si>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</si>
  <si>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</si>
  <si>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</si>
  <si>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</si>
  <si>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</si>
  <si>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7952600000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</si>
  <si>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</si>
  <si>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</si>
  <si>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</si>
  <si>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</si>
  <si>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</si>
  <si>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</si>
  <si>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</si>
  <si>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</si>
  <si>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</si>
  <si>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</si>
  <si>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</si>
  <si>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Подпрограмма "Профилактика злоупотребления наркотическими средствами, токсическими и психотропными веществами"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</si>
  <si>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</si>
  <si>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Мероприятия по обеспечению бесплатным питьевым молоком, обучающихся 1-4 классов муниципальных общеобразоватнльных организаций</t>
  </si>
  <si>
    <t>79522S2957</t>
  </si>
  <si>
    <t xml:space="preserve">"О внесении изменений в решение Думы Усть-Кутского 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</si>
  <si>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</si>
  <si>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</si>
  <si>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</si>
  <si>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</si>
  <si>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на 2022 год и на плановый период 2023 и 2024 годов"</t>
  </si>
  <si>
    <t xml:space="preserve">Распределение бюджетных ассигнований на реализацию муниципальных  программ Усть-Кутского муниципального образования на 2022 год </t>
  </si>
  <si>
    <t>7958000000</t>
  </si>
  <si>
    <t>7958100000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</si>
  <si>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</si>
  <si>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</si>
  <si>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Мероприятия по капитальному ремонту образовательных организаций</t>
  </si>
  <si>
    <t>79526S2050</t>
  </si>
  <si>
    <t>795Е151690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</si>
  <si>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</si>
  <si>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</si>
  <si>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</si>
  <si>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на развитие домов культуры</t>
  </si>
  <si>
    <t>79530S2100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</si>
  <si>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</si>
  <si>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</si>
  <si>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795Р422100</t>
  </si>
  <si>
    <t>Комитет по сельскому хозяйству, природным ресурсам и экологии Администрации УКМО</t>
  </si>
  <si>
    <t>Подпрограмма "Устойчивое развитие сельских территорий Усть-Кутского муниципального образования"</t>
  </si>
  <si>
    <t>7958200000</t>
  </si>
  <si>
    <t>Подпрограмма "Развитие личных подсобных хозяйств на территории Усть-Кутского муниципального образования"</t>
  </si>
  <si>
    <t>400</t>
  </si>
  <si>
    <t>795A155197</t>
  </si>
  <si>
    <t>Мероприятия по модернизации муниципальных детских школ искусств по видам искусств</t>
  </si>
  <si>
    <t>Комитет по управлению муниципальным имуществом УКМО</t>
  </si>
  <si>
    <t>муниципального образования от 21.12.2021 г. № 86</t>
  </si>
  <si>
    <t>"Приложение № 10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</si>
  <si>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</si>
  <si>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</si>
  <si>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0705</t>
  </si>
  <si>
    <t>0310</t>
  </si>
  <si>
    <t xml:space="preserve">к решению Думы Усть-Кутского </t>
  </si>
  <si>
    <t>7953100000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</si>
  <si>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</si>
  <si>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</si>
  <si>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</si>
  <si>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</si>
  <si>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 xml:space="preserve"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</t>
  </si>
  <si>
    <t>79526S2988</t>
  </si>
  <si>
    <t>Приложение № 9</t>
  </si>
  <si>
    <t>".</t>
  </si>
  <si>
    <t>от "25" октября 2022г.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</si>
</sst>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45">
    <xf numFmtId="0" fontId="0" fillId="0" borderId="0" xfId="0"/>
    <xf numFmtId="0" fontId="2" fillId="0" borderId="14" xfId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 applyProtection="1">
      <alignment horizontal="right" vertical="center" wrapText="1"/>
    </xf>
    <xf numFmtId="0" fontId="2" fillId="2" borderId="16" xfId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9" xfId="0" applyNumberFormat="1" applyFont="1" applyBorder="1" applyAlignment="1" applyProtection="1">
      <alignment horizontal="righ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0" borderId="12" xfId="0" applyNumberFormat="1" applyFont="1" applyBorder="1" applyAlignment="1" applyProtection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0" fontId="2" fillId="0" borderId="10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6" fontId="3" fillId="0" borderId="6" xfId="0" applyNumberFormat="1" applyFont="1" applyBorder="1" applyAlignment="1">
      <alignment horizontal="right"/>
    </xf>
    <xf numFmtId="0" fontId="0" fillId="0" borderId="0" xfId="0" applyBorder="1"/>
    <xf numFmtId="49" fontId="3" fillId="0" borderId="10" xfId="0" applyNumberFormat="1" applyFont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right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vertical="center" wrapText="1"/>
    </xf>
    <xf numFmtId="49" fontId="2" fillId="0" borderId="29" xfId="0" applyNumberFormat="1" applyFont="1" applyBorder="1" applyAlignment="1" applyProtection="1">
      <alignment vertical="center" wrapText="1"/>
    </xf>
    <xf numFmtId="49" fontId="3" fillId="2" borderId="23" xfId="0" applyNumberFormat="1" applyFont="1" applyFill="1" applyBorder="1" applyAlignment="1" applyProtection="1">
      <alignment vertical="center" wrapText="1"/>
    </xf>
    <xf numFmtId="0" fontId="0" fillId="2" borderId="0" xfId="0" applyFill="1"/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3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vertical="center" wrapText="1"/>
    </xf>
    <xf numFmtId="0" fontId="3" fillId="2" borderId="7" xfId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left"/>
    </xf>
    <xf numFmtId="49" fontId="2" fillId="0" borderId="32" xfId="0" applyNumberFormat="1" applyFont="1" applyBorder="1" applyAlignment="1" applyProtection="1">
      <alignment horizontal="center"/>
    </xf>
    <xf numFmtId="165" fontId="2" fillId="2" borderId="33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2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 applyProtection="1">
      <alignment vertical="center" wrapText="1"/>
    </xf>
    <xf numFmtId="0" fontId="0" fillId="2" borderId="7" xfId="0" applyFill="1" applyBorder="1" applyAlignment="1">
      <alignment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 applyProtection="1">
      <alignment horizontal="center" vertical="center" wrapText="1"/>
    </xf>
    <xf numFmtId="49" fontId="2" fillId="2" borderId="2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29"/>
  <sheetViews>
    <sheetView showGridLines="0" tabSelected="1" view="pageBreakPreview" topLeftCell="A2" zoomScaleNormal="110" zoomScaleSheetLayoutView="100" workbookViewId="0">
      <selection activeCell="C11" sqref="C11:H11"/>
    </sheetView>
  </sheetViews>
  <sheetFormatPr defaultRowHeight="12.85" customHeight="1" outlineLevelRow="1" x14ac:dyDescent="0.2"/>
  <cols>
    <col min="1" max="1" width="5" customWidth="1"/>
    <col min="2" max="2" width="44.375" customWidth="1"/>
    <col min="3" max="3" width="30.75" customWidth="1"/>
    <col min="4" max="4" width="10.25" customWidth="1"/>
    <col min="5" max="5" width="12.625" customWidth="1"/>
    <col min="6" max="6" width="15.625" customWidth="1"/>
    <col min="7" max="7" width="10.25" customWidth="1"/>
    <col min="8" max="8" width="15.875" customWidth="1"/>
    <col min="9" max="9" width="2.75" customWidth="1"/>
  </cols>
  <sheetData>
    <row r="1" spans="1:8" ht="21.05" customHeight="1" x14ac:dyDescent="0.3">
      <c r="C1" s="38"/>
      <c r="D1" s="38"/>
      <c r="E1" s="38"/>
      <c r="F1" s="38"/>
      <c r="G1" s="78" t="s">
        <v>143</v>
      </c>
      <c r="H1" s="78"/>
    </row>
    <row r="2" spans="1:8" ht="18.55" x14ac:dyDescent="0.3">
      <c r="C2" s="79" t="s">
        <v>49</v>
      </c>
      <c r="D2" s="80"/>
      <c r="E2" s="80"/>
      <c r="F2" s="80"/>
      <c r="G2" s="80"/>
      <c r="H2" s="80"/>
    </row>
    <row r="3" spans="1:8" ht="18.55" x14ac:dyDescent="0.3">
      <c r="C3" s="79" t="s">
        <v>99</v>
      </c>
      <c r="D3" s="80"/>
      <c r="E3" s="80"/>
      <c r="F3" s="80"/>
      <c r="G3" s="80"/>
      <c r="H3" s="80"/>
    </row>
    <row r="4" spans="1:8" ht="18.55" x14ac:dyDescent="0.3">
      <c r="C4" s="79" t="s">
        <v>129</v>
      </c>
      <c r="D4" s="80"/>
      <c r="E4" s="80"/>
      <c r="F4" s="80"/>
      <c r="G4" s="80"/>
      <c r="H4" s="80"/>
    </row>
    <row r="5" spans="1:8" ht="18.55" x14ac:dyDescent="0.3">
      <c r="C5" s="79" t="s">
        <v>50</v>
      </c>
      <c r="D5" s="80"/>
      <c r="E5" s="80"/>
      <c r="F5" s="80"/>
      <c r="G5" s="80"/>
      <c r="H5" s="80"/>
    </row>
    <row r="6" spans="1:8" ht="18.55" x14ac:dyDescent="0.3">
      <c r="C6" s="79" t="s">
        <v>104</v>
      </c>
      <c r="D6" s="80"/>
      <c r="E6" s="80"/>
      <c r="F6" s="80"/>
      <c r="G6" s="80"/>
      <c r="H6" s="80"/>
    </row>
    <row r="7" spans="1:8" ht="18.55" x14ac:dyDescent="0.3">
      <c r="C7" s="79" t="s">
        <v>145</v>
      </c>
      <c r="D7" s="80"/>
      <c r="E7" s="80"/>
      <c r="F7" s="80"/>
      <c r="G7" s="80"/>
      <c r="H7" s="80"/>
    </row>
    <row r="9" spans="1:8" ht="24.1" customHeight="1" x14ac:dyDescent="0.3">
      <c r="C9" s="38"/>
      <c r="D9" s="38"/>
      <c r="E9" s="38"/>
      <c r="F9" s="38"/>
      <c r="G9" s="78" t="s">
        <v>130</v>
      </c>
      <c r="H9" s="78"/>
    </row>
    <row r="10" spans="1:8" ht="18.55" x14ac:dyDescent="0.3">
      <c r="C10" s="79" t="s">
        <v>135</v>
      </c>
      <c r="D10" s="80"/>
      <c r="E10" s="80"/>
      <c r="F10" s="80"/>
      <c r="G10" s="80"/>
      <c r="H10" s="80"/>
    </row>
    <row r="11" spans="1:8" ht="18" customHeight="1" x14ac:dyDescent="0.3">
      <c r="C11" s="79" t="s">
        <v>129</v>
      </c>
      <c r="D11" s="80"/>
      <c r="E11" s="80"/>
      <c r="F11" s="80"/>
      <c r="G11" s="80"/>
      <c r="H11" s="80"/>
    </row>
    <row r="12" spans="1:8" ht="18.55" x14ac:dyDescent="0.3">
      <c r="C12" s="79" t="s">
        <v>50</v>
      </c>
      <c r="D12" s="80"/>
      <c r="E12" s="80"/>
      <c r="F12" s="80"/>
      <c r="G12" s="80"/>
      <c r="H12" s="80"/>
    </row>
    <row r="13" spans="1:8" ht="18.55" x14ac:dyDescent="0.3">
      <c r="C13" s="79" t="s">
        <v>104</v>
      </c>
      <c r="D13" s="80"/>
      <c r="E13" s="80"/>
      <c r="F13" s="80"/>
      <c r="G13" s="80"/>
      <c r="H13" s="80"/>
    </row>
    <row r="16" spans="1:8" s="3" customFormat="1" ht="47.8" customHeight="1" x14ac:dyDescent="0.35">
      <c r="A16" s="89" t="s">
        <v>105</v>
      </c>
      <c r="B16" s="89"/>
      <c r="C16" s="89"/>
      <c r="D16" s="89"/>
      <c r="E16" s="89"/>
      <c r="F16" s="89"/>
      <c r="G16" s="89"/>
      <c r="H16" s="89"/>
    </row>
    <row r="17" spans="1:8" s="2" customFormat="1" ht="7.5" customHeight="1" x14ac:dyDescent="0.25">
      <c r="B17" s="4"/>
      <c r="C17" s="4"/>
      <c r="D17" s="4"/>
      <c r="E17" s="4"/>
      <c r="F17" s="4"/>
      <c r="G17" s="4"/>
      <c r="H17" s="4"/>
    </row>
    <row r="18" spans="1:8" s="2" customFormat="1" ht="12.85" customHeight="1" thickBot="1" x14ac:dyDescent="0.3">
      <c r="B18" s="5"/>
      <c r="H18" s="6" t="s">
        <v>53</v>
      </c>
    </row>
    <row r="19" spans="1:8" ht="63.45" thickBot="1" x14ac:dyDescent="0.25">
      <c r="A19" s="1" t="s">
        <v>39</v>
      </c>
      <c r="B19" s="10" t="s">
        <v>40</v>
      </c>
      <c r="C19" s="10" t="s">
        <v>41</v>
      </c>
      <c r="D19" s="10" t="s">
        <v>42</v>
      </c>
      <c r="E19" s="11" t="s">
        <v>43</v>
      </c>
      <c r="F19" s="10" t="s">
        <v>44</v>
      </c>
      <c r="G19" s="10" t="s">
        <v>45</v>
      </c>
      <c r="H19" s="12" t="s">
        <v>46</v>
      </c>
    </row>
    <row r="20" spans="1:8" ht="35.299999999999997" customHeight="1" x14ac:dyDescent="0.2">
      <c r="A20" s="109">
        <v>1</v>
      </c>
      <c r="B20" s="115" t="s">
        <v>96</v>
      </c>
      <c r="C20" s="25" t="s">
        <v>47</v>
      </c>
      <c r="D20" s="90"/>
      <c r="E20" s="90"/>
      <c r="F20" s="90"/>
      <c r="G20" s="90"/>
      <c r="H20" s="14">
        <f>H21+H22</f>
        <v>1890.9</v>
      </c>
    </row>
    <row r="21" spans="1:8" ht="35.299999999999997" customHeight="1" x14ac:dyDescent="0.2">
      <c r="A21" s="101"/>
      <c r="B21" s="82"/>
      <c r="C21" s="28" t="s">
        <v>48</v>
      </c>
      <c r="D21" s="7" t="s">
        <v>2</v>
      </c>
      <c r="E21" s="7" t="s">
        <v>1</v>
      </c>
      <c r="F21" s="7" t="s">
        <v>0</v>
      </c>
      <c r="G21" s="7" t="s">
        <v>4</v>
      </c>
      <c r="H21" s="9">
        <v>749.2</v>
      </c>
    </row>
    <row r="22" spans="1:8" ht="51" customHeight="1" outlineLevel="1" thickBot="1" x14ac:dyDescent="0.25">
      <c r="A22" s="110"/>
      <c r="B22" s="116"/>
      <c r="C22" s="64" t="s">
        <v>48</v>
      </c>
      <c r="D22" s="74" t="s">
        <v>2</v>
      </c>
      <c r="E22" s="74" t="s">
        <v>1</v>
      </c>
      <c r="F22" s="74" t="s">
        <v>0</v>
      </c>
      <c r="G22" s="74" t="s">
        <v>5</v>
      </c>
      <c r="H22" s="24">
        <v>1141.7</v>
      </c>
    </row>
    <row r="23" spans="1:8" ht="22.45" customHeight="1" x14ac:dyDescent="0.2">
      <c r="A23" s="100">
        <v>2</v>
      </c>
      <c r="B23" s="83" t="s">
        <v>66</v>
      </c>
      <c r="C23" s="26" t="s">
        <v>47</v>
      </c>
      <c r="D23" s="121"/>
      <c r="E23" s="121"/>
      <c r="F23" s="121"/>
      <c r="G23" s="121"/>
      <c r="H23" s="13">
        <f>H24+H25</f>
        <v>240</v>
      </c>
    </row>
    <row r="24" spans="1:8" ht="47.95" customHeight="1" x14ac:dyDescent="0.2">
      <c r="A24" s="101"/>
      <c r="B24" s="82"/>
      <c r="C24" s="68" t="s">
        <v>60</v>
      </c>
      <c r="D24" s="7" t="s">
        <v>31</v>
      </c>
      <c r="E24" s="7" t="s">
        <v>10</v>
      </c>
      <c r="F24" s="7" t="s">
        <v>6</v>
      </c>
      <c r="G24" s="7" t="s">
        <v>5</v>
      </c>
      <c r="H24" s="9">
        <v>50</v>
      </c>
    </row>
    <row r="25" spans="1:8" ht="22.45" customHeight="1" outlineLevel="1" thickBot="1" x14ac:dyDescent="0.25">
      <c r="A25" s="102"/>
      <c r="B25" s="120"/>
      <c r="C25" s="67" t="s">
        <v>48</v>
      </c>
      <c r="D25" s="73" t="s">
        <v>37</v>
      </c>
      <c r="E25" s="73" t="s">
        <v>1</v>
      </c>
      <c r="F25" s="73" t="s">
        <v>6</v>
      </c>
      <c r="G25" s="73" t="s">
        <v>3</v>
      </c>
      <c r="H25" s="17">
        <v>190</v>
      </c>
    </row>
    <row r="26" spans="1:8" ht="37.450000000000003" customHeight="1" outlineLevel="1" x14ac:dyDescent="0.2">
      <c r="A26" s="109">
        <v>3</v>
      </c>
      <c r="B26" s="115" t="s">
        <v>67</v>
      </c>
      <c r="C26" s="25" t="s">
        <v>47</v>
      </c>
      <c r="D26" s="90"/>
      <c r="E26" s="90"/>
      <c r="F26" s="90"/>
      <c r="G26" s="90"/>
      <c r="H26" s="14">
        <f>H27</f>
        <v>460</v>
      </c>
    </row>
    <row r="27" spans="1:8" ht="37.450000000000003" customHeight="1" outlineLevel="1" thickBot="1" x14ac:dyDescent="0.25">
      <c r="A27" s="113"/>
      <c r="B27" s="123"/>
      <c r="C27" s="27" t="s">
        <v>48</v>
      </c>
      <c r="D27" s="15" t="s">
        <v>2</v>
      </c>
      <c r="E27" s="15" t="s">
        <v>1</v>
      </c>
      <c r="F27" s="15" t="s">
        <v>68</v>
      </c>
      <c r="G27" s="15" t="s">
        <v>3</v>
      </c>
      <c r="H27" s="16">
        <v>460</v>
      </c>
    </row>
    <row r="28" spans="1:8" ht="25.5" customHeight="1" x14ac:dyDescent="0.2">
      <c r="A28" s="100">
        <v>4</v>
      </c>
      <c r="B28" s="83" t="s">
        <v>69</v>
      </c>
      <c r="C28" s="26" t="s">
        <v>47</v>
      </c>
      <c r="D28" s="121"/>
      <c r="E28" s="121"/>
      <c r="F28" s="121"/>
      <c r="G28" s="121"/>
      <c r="H28" s="13">
        <f>H29+H30+H31</f>
        <v>17030</v>
      </c>
    </row>
    <row r="29" spans="1:8" ht="24.8" customHeight="1" outlineLevel="1" x14ac:dyDescent="0.2">
      <c r="A29" s="111"/>
      <c r="B29" s="122"/>
      <c r="C29" s="28" t="s">
        <v>48</v>
      </c>
      <c r="D29" s="7" t="s">
        <v>8</v>
      </c>
      <c r="E29" s="7" t="s">
        <v>1</v>
      </c>
      <c r="F29" s="7" t="s">
        <v>7</v>
      </c>
      <c r="G29" s="7" t="s">
        <v>3</v>
      </c>
      <c r="H29" s="9">
        <v>30</v>
      </c>
    </row>
    <row r="30" spans="1:8" ht="24.8" customHeight="1" outlineLevel="1" x14ac:dyDescent="0.2">
      <c r="A30" s="102"/>
      <c r="B30" s="120"/>
      <c r="C30" s="28" t="s">
        <v>48</v>
      </c>
      <c r="D30" s="7" t="s">
        <v>8</v>
      </c>
      <c r="E30" s="7" t="s">
        <v>1</v>
      </c>
      <c r="F30" s="7" t="s">
        <v>7</v>
      </c>
      <c r="G30" s="7" t="s">
        <v>5</v>
      </c>
      <c r="H30" s="9">
        <v>15000</v>
      </c>
    </row>
    <row r="31" spans="1:8" ht="27.8" customHeight="1" outlineLevel="1" thickBot="1" x14ac:dyDescent="0.25">
      <c r="A31" s="110"/>
      <c r="B31" s="116"/>
      <c r="C31" s="27" t="s">
        <v>48</v>
      </c>
      <c r="D31" s="15" t="s">
        <v>8</v>
      </c>
      <c r="E31" s="15" t="s">
        <v>1</v>
      </c>
      <c r="F31" s="15" t="s">
        <v>7</v>
      </c>
      <c r="G31" s="15" t="s">
        <v>9</v>
      </c>
      <c r="H31" s="16">
        <v>2000</v>
      </c>
    </row>
    <row r="32" spans="1:8" ht="29.95" customHeight="1" outlineLevel="1" x14ac:dyDescent="0.2">
      <c r="A32" s="91">
        <v>5</v>
      </c>
      <c r="B32" s="115" t="s">
        <v>70</v>
      </c>
      <c r="C32" s="25" t="s">
        <v>47</v>
      </c>
      <c r="D32" s="96"/>
      <c r="E32" s="96"/>
      <c r="F32" s="96"/>
      <c r="G32" s="96"/>
      <c r="H32" s="18">
        <f>H33+H34</f>
        <v>1160</v>
      </c>
    </row>
    <row r="33" spans="1:10" ht="29.95" customHeight="1" outlineLevel="1" x14ac:dyDescent="0.2">
      <c r="A33" s="93"/>
      <c r="B33" s="122"/>
      <c r="C33" s="28" t="s">
        <v>48</v>
      </c>
      <c r="D33" s="72" t="s">
        <v>64</v>
      </c>
      <c r="E33" s="72" t="s">
        <v>1</v>
      </c>
      <c r="F33" s="72" t="s">
        <v>63</v>
      </c>
      <c r="G33" s="72" t="s">
        <v>3</v>
      </c>
      <c r="H33" s="20">
        <v>180</v>
      </c>
    </row>
    <row r="34" spans="1:10" ht="29.95" customHeight="1" outlineLevel="1" thickBot="1" x14ac:dyDescent="0.25">
      <c r="A34" s="95"/>
      <c r="B34" s="116"/>
      <c r="C34" s="27" t="s">
        <v>48</v>
      </c>
      <c r="D34" s="22" t="s">
        <v>64</v>
      </c>
      <c r="E34" s="22" t="s">
        <v>1</v>
      </c>
      <c r="F34" s="19" t="s">
        <v>63</v>
      </c>
      <c r="G34" s="22" t="s">
        <v>4</v>
      </c>
      <c r="H34" s="23">
        <v>980</v>
      </c>
    </row>
    <row r="35" spans="1:10" ht="29.25" customHeight="1" x14ac:dyDescent="0.2">
      <c r="A35" s="91">
        <v>6</v>
      </c>
      <c r="B35" s="81" t="s">
        <v>94</v>
      </c>
      <c r="C35" s="25" t="s">
        <v>47</v>
      </c>
      <c r="D35" s="96"/>
      <c r="E35" s="96"/>
      <c r="F35" s="96"/>
      <c r="G35" s="96"/>
      <c r="H35" s="18">
        <f>H36+H37+H38+H39+H40</f>
        <v>3047</v>
      </c>
      <c r="I35" s="57"/>
      <c r="J35" s="57"/>
    </row>
    <row r="36" spans="1:10" ht="29.25" customHeight="1" x14ac:dyDescent="0.2">
      <c r="A36" s="92"/>
      <c r="B36" s="82"/>
      <c r="C36" s="97" t="s">
        <v>121</v>
      </c>
      <c r="D36" s="19" t="s">
        <v>14</v>
      </c>
      <c r="E36" s="19" t="s">
        <v>13</v>
      </c>
      <c r="F36" s="19" t="s">
        <v>106</v>
      </c>
      <c r="G36" s="19" t="s">
        <v>3</v>
      </c>
      <c r="H36" s="42">
        <v>165</v>
      </c>
    </row>
    <row r="37" spans="1:10" ht="29.25" customHeight="1" x14ac:dyDescent="0.2">
      <c r="A37" s="92"/>
      <c r="B37" s="82"/>
      <c r="C37" s="98"/>
      <c r="D37" s="19" t="s">
        <v>14</v>
      </c>
      <c r="E37" s="19" t="s">
        <v>13</v>
      </c>
      <c r="F37" s="19" t="s">
        <v>106</v>
      </c>
      <c r="G37" s="19" t="s">
        <v>4</v>
      </c>
      <c r="H37" s="37">
        <v>913</v>
      </c>
    </row>
    <row r="38" spans="1:10" ht="29.25" customHeight="1" outlineLevel="1" x14ac:dyDescent="0.2">
      <c r="A38" s="93"/>
      <c r="B38" s="83"/>
      <c r="C38" s="99"/>
      <c r="D38" s="19" t="s">
        <v>14</v>
      </c>
      <c r="E38" s="19" t="s">
        <v>13</v>
      </c>
      <c r="F38" s="19" t="s">
        <v>106</v>
      </c>
      <c r="G38" s="19" t="s">
        <v>9</v>
      </c>
      <c r="H38" s="37">
        <v>160</v>
      </c>
    </row>
    <row r="39" spans="1:10" ht="48.85" customHeight="1" outlineLevel="1" x14ac:dyDescent="0.2">
      <c r="A39" s="94"/>
      <c r="B39" s="58" t="s">
        <v>122</v>
      </c>
      <c r="C39" s="28" t="s">
        <v>48</v>
      </c>
      <c r="D39" s="19" t="s">
        <v>65</v>
      </c>
      <c r="E39" s="19" t="s">
        <v>1</v>
      </c>
      <c r="F39" s="19" t="s">
        <v>107</v>
      </c>
      <c r="G39" s="19" t="s">
        <v>9</v>
      </c>
      <c r="H39" s="21">
        <v>400</v>
      </c>
    </row>
    <row r="40" spans="1:10" ht="63.8" customHeight="1" outlineLevel="1" thickBot="1" x14ac:dyDescent="0.25">
      <c r="A40" s="95"/>
      <c r="B40" s="59" t="s">
        <v>124</v>
      </c>
      <c r="C40" s="68" t="s">
        <v>121</v>
      </c>
      <c r="D40" s="33" t="s">
        <v>14</v>
      </c>
      <c r="E40" s="33" t="s">
        <v>13</v>
      </c>
      <c r="F40" s="72" t="s">
        <v>123</v>
      </c>
      <c r="G40" s="33" t="s">
        <v>9</v>
      </c>
      <c r="H40" s="34">
        <v>1409</v>
      </c>
    </row>
    <row r="41" spans="1:10" ht="38.35" customHeight="1" x14ac:dyDescent="0.2">
      <c r="A41" s="109">
        <v>7</v>
      </c>
      <c r="B41" s="115" t="s">
        <v>71</v>
      </c>
      <c r="C41" s="25" t="s">
        <v>47</v>
      </c>
      <c r="D41" s="90"/>
      <c r="E41" s="90"/>
      <c r="F41" s="90"/>
      <c r="G41" s="90"/>
      <c r="H41" s="14">
        <f>H42+H43</f>
        <v>4060</v>
      </c>
    </row>
    <row r="42" spans="1:10" ht="38.35" customHeight="1" outlineLevel="1" x14ac:dyDescent="0.2">
      <c r="A42" s="111"/>
      <c r="B42" s="122"/>
      <c r="C42" s="28" t="s">
        <v>48</v>
      </c>
      <c r="D42" s="7" t="s">
        <v>102</v>
      </c>
      <c r="E42" s="7" t="s">
        <v>1</v>
      </c>
      <c r="F42" s="7" t="s">
        <v>17</v>
      </c>
      <c r="G42" s="7" t="s">
        <v>3</v>
      </c>
      <c r="H42" s="9">
        <v>60</v>
      </c>
    </row>
    <row r="43" spans="1:10" ht="70.599999999999994" customHeight="1" outlineLevel="1" thickBot="1" x14ac:dyDescent="0.25">
      <c r="A43" s="110"/>
      <c r="B43" s="60" t="s">
        <v>72</v>
      </c>
      <c r="C43" s="27" t="s">
        <v>48</v>
      </c>
      <c r="D43" s="15" t="s">
        <v>2</v>
      </c>
      <c r="E43" s="15" t="s">
        <v>1</v>
      </c>
      <c r="F43" s="15" t="s">
        <v>18</v>
      </c>
      <c r="G43" s="15" t="s">
        <v>4</v>
      </c>
      <c r="H43" s="16">
        <v>4000</v>
      </c>
    </row>
    <row r="44" spans="1:10" ht="42.1" customHeight="1" x14ac:dyDescent="0.2">
      <c r="A44" s="112">
        <v>8</v>
      </c>
      <c r="B44" s="115" t="s">
        <v>73</v>
      </c>
      <c r="C44" s="25" t="s">
        <v>47</v>
      </c>
      <c r="D44" s="90"/>
      <c r="E44" s="90"/>
      <c r="F44" s="90"/>
      <c r="G44" s="90"/>
      <c r="H44" s="14">
        <f>H45+H46</f>
        <v>12339.2</v>
      </c>
    </row>
    <row r="45" spans="1:10" ht="42.1" customHeight="1" collapsed="1" thickBot="1" x14ac:dyDescent="0.25">
      <c r="A45" s="101"/>
      <c r="B45" s="82"/>
      <c r="C45" s="8" t="s">
        <v>51</v>
      </c>
      <c r="D45" s="7" t="s">
        <v>21</v>
      </c>
      <c r="E45" s="7" t="s">
        <v>20</v>
      </c>
      <c r="F45" s="7" t="s">
        <v>19</v>
      </c>
      <c r="G45" s="7" t="s">
        <v>3</v>
      </c>
      <c r="H45" s="9">
        <v>12339.2</v>
      </c>
    </row>
    <row r="46" spans="1:10" ht="42.1" hidden="1" customHeight="1" outlineLevel="1" thickBot="1" x14ac:dyDescent="0.25">
      <c r="A46" s="113"/>
      <c r="B46" s="116"/>
      <c r="C46" s="64" t="s">
        <v>48</v>
      </c>
      <c r="D46" s="74" t="s">
        <v>21</v>
      </c>
      <c r="E46" s="74" t="s">
        <v>1</v>
      </c>
      <c r="F46" s="74" t="s">
        <v>19</v>
      </c>
      <c r="G46" s="74" t="s">
        <v>125</v>
      </c>
      <c r="H46" s="24">
        <v>0</v>
      </c>
    </row>
    <row r="47" spans="1:10" ht="20.350000000000001" customHeight="1" x14ac:dyDescent="0.2">
      <c r="A47" s="126">
        <v>9</v>
      </c>
      <c r="B47" s="81" t="s">
        <v>74</v>
      </c>
      <c r="C47" s="25" t="s">
        <v>47</v>
      </c>
      <c r="D47" s="96"/>
      <c r="E47" s="96"/>
      <c r="F47" s="96"/>
      <c r="G47" s="96"/>
      <c r="H47" s="18">
        <f>H48+H49+H50+H51+H52+H53</f>
        <v>11863.6</v>
      </c>
    </row>
    <row r="48" spans="1:10" ht="20.350000000000001" customHeight="1" outlineLevel="1" x14ac:dyDescent="0.2">
      <c r="A48" s="124"/>
      <c r="B48" s="82"/>
      <c r="C48" s="84" t="s">
        <v>51</v>
      </c>
      <c r="D48" s="19" t="s">
        <v>11</v>
      </c>
      <c r="E48" s="19" t="s">
        <v>20</v>
      </c>
      <c r="F48" s="19" t="s">
        <v>23</v>
      </c>
      <c r="G48" s="19" t="s">
        <v>12</v>
      </c>
      <c r="H48" s="21">
        <v>3780.4</v>
      </c>
    </row>
    <row r="49" spans="1:9" ht="20.350000000000001" customHeight="1" outlineLevel="1" x14ac:dyDescent="0.2">
      <c r="A49" s="124"/>
      <c r="B49" s="82"/>
      <c r="C49" s="85"/>
      <c r="D49" s="19" t="s">
        <v>11</v>
      </c>
      <c r="E49" s="19" t="s">
        <v>20</v>
      </c>
      <c r="F49" s="19" t="s">
        <v>23</v>
      </c>
      <c r="G49" s="19" t="s">
        <v>3</v>
      </c>
      <c r="H49" s="21">
        <v>3685.3</v>
      </c>
    </row>
    <row r="50" spans="1:9" ht="21.05" customHeight="1" outlineLevel="1" x14ac:dyDescent="0.2">
      <c r="A50" s="124"/>
      <c r="B50" s="82"/>
      <c r="C50" s="86"/>
      <c r="D50" s="19" t="s">
        <v>11</v>
      </c>
      <c r="E50" s="19" t="s">
        <v>20</v>
      </c>
      <c r="F50" s="19" t="s">
        <v>23</v>
      </c>
      <c r="G50" s="19" t="s">
        <v>5</v>
      </c>
      <c r="H50" s="21">
        <v>965.9</v>
      </c>
    </row>
    <row r="51" spans="1:9" ht="21.05" customHeight="1" outlineLevel="1" x14ac:dyDescent="0.2">
      <c r="A51" s="124"/>
      <c r="B51" s="83"/>
      <c r="C51" s="8" t="s">
        <v>48</v>
      </c>
      <c r="D51" s="19" t="s">
        <v>11</v>
      </c>
      <c r="E51" s="19" t="s">
        <v>1</v>
      </c>
      <c r="F51" s="19" t="s">
        <v>23</v>
      </c>
      <c r="G51" s="19" t="s">
        <v>125</v>
      </c>
      <c r="H51" s="21">
        <v>1500</v>
      </c>
    </row>
    <row r="52" spans="1:9" ht="53.3" customHeight="1" outlineLevel="1" x14ac:dyDescent="0.2">
      <c r="A52" s="124"/>
      <c r="B52" s="128" t="s">
        <v>75</v>
      </c>
      <c r="C52" s="87" t="s">
        <v>51</v>
      </c>
      <c r="D52" s="19" t="s">
        <v>11</v>
      </c>
      <c r="E52" s="19" t="s">
        <v>20</v>
      </c>
      <c r="F52" s="19" t="s">
        <v>76</v>
      </c>
      <c r="G52" s="19" t="s">
        <v>3</v>
      </c>
      <c r="H52" s="21">
        <v>1650.5</v>
      </c>
    </row>
    <row r="53" spans="1:9" ht="56.35" customHeight="1" outlineLevel="1" thickBot="1" x14ac:dyDescent="0.25">
      <c r="A53" s="127"/>
      <c r="B53" s="129"/>
      <c r="C53" s="88"/>
      <c r="D53" s="22" t="s">
        <v>11</v>
      </c>
      <c r="E53" s="22" t="s">
        <v>20</v>
      </c>
      <c r="F53" s="22" t="s">
        <v>76</v>
      </c>
      <c r="G53" s="22" t="s">
        <v>5</v>
      </c>
      <c r="H53" s="23">
        <v>281.5</v>
      </c>
    </row>
    <row r="54" spans="1:9" ht="36" customHeight="1" x14ac:dyDescent="0.2">
      <c r="A54" s="91">
        <v>10</v>
      </c>
      <c r="B54" s="81" t="s">
        <v>93</v>
      </c>
      <c r="C54" s="25" t="s">
        <v>47</v>
      </c>
      <c r="D54" s="96"/>
      <c r="E54" s="96"/>
      <c r="F54" s="96"/>
      <c r="G54" s="96"/>
      <c r="H54" s="18">
        <f>H55+H56+H57+H59+H58</f>
        <v>64995.200000000004</v>
      </c>
    </row>
    <row r="55" spans="1:9" ht="40.450000000000003" customHeight="1" x14ac:dyDescent="0.2">
      <c r="A55" s="124"/>
      <c r="B55" s="82"/>
      <c r="C55" s="84" t="s">
        <v>51</v>
      </c>
      <c r="D55" s="19" t="s">
        <v>21</v>
      </c>
      <c r="E55" s="19" t="s">
        <v>20</v>
      </c>
      <c r="F55" s="19" t="s">
        <v>25</v>
      </c>
      <c r="G55" s="19" t="s">
        <v>3</v>
      </c>
      <c r="H55" s="21">
        <v>2632.5</v>
      </c>
      <c r="I55" s="57"/>
    </row>
    <row r="56" spans="1:9" ht="34.6" customHeight="1" x14ac:dyDescent="0.2">
      <c r="A56" s="124"/>
      <c r="B56" s="83"/>
      <c r="C56" s="86"/>
      <c r="D56" s="19" t="s">
        <v>22</v>
      </c>
      <c r="E56" s="19" t="s">
        <v>20</v>
      </c>
      <c r="F56" s="19" t="s">
        <v>25</v>
      </c>
      <c r="G56" s="19" t="s">
        <v>3</v>
      </c>
      <c r="H56" s="21">
        <v>3569.5</v>
      </c>
      <c r="I56" s="57"/>
    </row>
    <row r="57" spans="1:9" ht="85.55" customHeight="1" x14ac:dyDescent="0.2">
      <c r="A57" s="124"/>
      <c r="B57" s="58" t="s">
        <v>108</v>
      </c>
      <c r="C57" s="8" t="s">
        <v>51</v>
      </c>
      <c r="D57" s="19" t="s">
        <v>22</v>
      </c>
      <c r="E57" s="19" t="s">
        <v>20</v>
      </c>
      <c r="F57" s="19" t="s">
        <v>109</v>
      </c>
      <c r="G57" s="19" t="s">
        <v>3</v>
      </c>
      <c r="H57" s="21">
        <v>41697.4</v>
      </c>
    </row>
    <row r="58" spans="1:9" ht="72.75" customHeight="1" x14ac:dyDescent="0.2">
      <c r="A58" s="124"/>
      <c r="B58" s="61" t="s">
        <v>97</v>
      </c>
      <c r="C58" s="8" t="s">
        <v>51</v>
      </c>
      <c r="D58" s="19" t="s">
        <v>22</v>
      </c>
      <c r="E58" s="19" t="s">
        <v>20</v>
      </c>
      <c r="F58" s="19" t="s">
        <v>98</v>
      </c>
      <c r="G58" s="19" t="s">
        <v>3</v>
      </c>
      <c r="H58" s="21">
        <v>4865.6000000000004</v>
      </c>
    </row>
    <row r="59" spans="1:9" ht="87" customHeight="1" outlineLevel="1" thickBot="1" x14ac:dyDescent="0.25">
      <c r="A59" s="95"/>
      <c r="B59" s="59" t="s">
        <v>77</v>
      </c>
      <c r="C59" s="69" t="s">
        <v>51</v>
      </c>
      <c r="D59" s="33" t="s">
        <v>64</v>
      </c>
      <c r="E59" s="33" t="s">
        <v>20</v>
      </c>
      <c r="F59" s="33" t="s">
        <v>78</v>
      </c>
      <c r="G59" s="33" t="s">
        <v>4</v>
      </c>
      <c r="H59" s="34">
        <v>12230.2</v>
      </c>
    </row>
    <row r="60" spans="1:9" ht="36.75" customHeight="1" x14ac:dyDescent="0.2">
      <c r="A60" s="100">
        <v>11</v>
      </c>
      <c r="B60" s="83" t="s">
        <v>79</v>
      </c>
      <c r="C60" s="26" t="s">
        <v>47</v>
      </c>
      <c r="D60" s="125"/>
      <c r="E60" s="125"/>
      <c r="F60" s="125"/>
      <c r="G60" s="125"/>
      <c r="H60" s="46">
        <f>H61+H62+H63+H64+H65</f>
        <v>7362.0999999999995</v>
      </c>
    </row>
    <row r="61" spans="1:9" ht="36.75" customHeight="1" outlineLevel="1" x14ac:dyDescent="0.2">
      <c r="A61" s="111"/>
      <c r="B61" s="122"/>
      <c r="C61" s="84" t="s">
        <v>51</v>
      </c>
      <c r="D61" s="19" t="s">
        <v>21</v>
      </c>
      <c r="E61" s="19" t="s">
        <v>20</v>
      </c>
      <c r="F61" s="19" t="s">
        <v>26</v>
      </c>
      <c r="G61" s="19" t="s">
        <v>3</v>
      </c>
      <c r="H61" s="21">
        <v>3327.9</v>
      </c>
    </row>
    <row r="62" spans="1:9" ht="36.75" customHeight="1" outlineLevel="1" x14ac:dyDescent="0.2">
      <c r="A62" s="111"/>
      <c r="B62" s="122"/>
      <c r="C62" s="85"/>
      <c r="D62" s="19" t="s">
        <v>22</v>
      </c>
      <c r="E62" s="19" t="s">
        <v>20</v>
      </c>
      <c r="F62" s="19" t="s">
        <v>26</v>
      </c>
      <c r="G62" s="19" t="s">
        <v>3</v>
      </c>
      <c r="H62" s="21">
        <v>3941.5</v>
      </c>
    </row>
    <row r="63" spans="1:9" ht="36.75" customHeight="1" outlineLevel="1" x14ac:dyDescent="0.2">
      <c r="A63" s="102"/>
      <c r="B63" s="120"/>
      <c r="C63" s="85"/>
      <c r="D63" s="19" t="s">
        <v>24</v>
      </c>
      <c r="E63" s="19" t="s">
        <v>20</v>
      </c>
      <c r="F63" s="19" t="s">
        <v>26</v>
      </c>
      <c r="G63" s="19" t="s">
        <v>5</v>
      </c>
      <c r="H63" s="21">
        <v>49</v>
      </c>
    </row>
    <row r="64" spans="1:9" ht="36.75" customHeight="1" outlineLevel="1" x14ac:dyDescent="0.2">
      <c r="A64" s="102"/>
      <c r="B64" s="120"/>
      <c r="C64" s="85"/>
      <c r="D64" s="19" t="s">
        <v>11</v>
      </c>
      <c r="E64" s="19" t="s">
        <v>20</v>
      </c>
      <c r="F64" s="19" t="s">
        <v>26</v>
      </c>
      <c r="G64" s="19" t="s">
        <v>3</v>
      </c>
      <c r="H64" s="21">
        <v>17.5</v>
      </c>
    </row>
    <row r="65" spans="1:8" ht="36.75" customHeight="1" outlineLevel="1" thickBot="1" x14ac:dyDescent="0.25">
      <c r="A65" s="102"/>
      <c r="B65" s="120"/>
      <c r="C65" s="114"/>
      <c r="D65" s="71" t="s">
        <v>27</v>
      </c>
      <c r="E65" s="71" t="s">
        <v>20</v>
      </c>
      <c r="F65" s="71" t="s">
        <v>26</v>
      </c>
      <c r="G65" s="71" t="s">
        <v>3</v>
      </c>
      <c r="H65" s="31">
        <v>26.2</v>
      </c>
    </row>
    <row r="66" spans="1:8" ht="35.299999999999997" customHeight="1" x14ac:dyDescent="0.2">
      <c r="A66" s="109">
        <v>12</v>
      </c>
      <c r="B66" s="115" t="s">
        <v>80</v>
      </c>
      <c r="C66" s="25" t="s">
        <v>47</v>
      </c>
      <c r="D66" s="90"/>
      <c r="E66" s="90"/>
      <c r="F66" s="90"/>
      <c r="G66" s="90"/>
      <c r="H66" s="18">
        <f>H67+H68+H69+H70</f>
        <v>3862.4</v>
      </c>
    </row>
    <row r="67" spans="1:8" ht="35.299999999999997" customHeight="1" x14ac:dyDescent="0.2">
      <c r="A67" s="101"/>
      <c r="B67" s="82"/>
      <c r="C67" s="84" t="s">
        <v>51</v>
      </c>
      <c r="D67" s="7" t="s">
        <v>21</v>
      </c>
      <c r="E67" s="7" t="s">
        <v>20</v>
      </c>
      <c r="F67" s="7" t="s">
        <v>28</v>
      </c>
      <c r="G67" s="7" t="s">
        <v>12</v>
      </c>
      <c r="H67" s="9">
        <v>612</v>
      </c>
    </row>
    <row r="68" spans="1:8" ht="35.299999999999997" customHeight="1" x14ac:dyDescent="0.2">
      <c r="A68" s="101"/>
      <c r="B68" s="82"/>
      <c r="C68" s="85"/>
      <c r="D68" s="7" t="s">
        <v>22</v>
      </c>
      <c r="E68" s="7" t="s">
        <v>20</v>
      </c>
      <c r="F68" s="7" t="s">
        <v>28</v>
      </c>
      <c r="G68" s="7" t="s">
        <v>12</v>
      </c>
      <c r="H68" s="21">
        <v>2674.8</v>
      </c>
    </row>
    <row r="69" spans="1:8" ht="35.299999999999997" customHeight="1" x14ac:dyDescent="0.2">
      <c r="A69" s="101"/>
      <c r="B69" s="82"/>
      <c r="C69" s="85"/>
      <c r="D69" s="7" t="s">
        <v>24</v>
      </c>
      <c r="E69" s="7" t="s">
        <v>20</v>
      </c>
      <c r="F69" s="7" t="s">
        <v>28</v>
      </c>
      <c r="G69" s="7" t="s">
        <v>5</v>
      </c>
      <c r="H69" s="21">
        <v>148</v>
      </c>
    </row>
    <row r="70" spans="1:8" ht="35.299999999999997" customHeight="1" outlineLevel="1" thickBot="1" x14ac:dyDescent="0.25">
      <c r="A70" s="110"/>
      <c r="B70" s="116"/>
      <c r="C70" s="114"/>
      <c r="D70" s="74" t="s">
        <v>2</v>
      </c>
      <c r="E70" s="74" t="s">
        <v>20</v>
      </c>
      <c r="F70" s="74" t="s">
        <v>28</v>
      </c>
      <c r="G70" s="74" t="s">
        <v>4</v>
      </c>
      <c r="H70" s="24">
        <v>427.6</v>
      </c>
    </row>
    <row r="71" spans="1:8" ht="29.95" customHeight="1" x14ac:dyDescent="0.2">
      <c r="A71" s="143">
        <v>13</v>
      </c>
      <c r="B71" s="115" t="s">
        <v>81</v>
      </c>
      <c r="C71" s="35" t="s">
        <v>47</v>
      </c>
      <c r="D71" s="130"/>
      <c r="E71" s="130"/>
      <c r="F71" s="130"/>
      <c r="G71" s="130"/>
      <c r="H71" s="18">
        <f>H72+H73</f>
        <v>72886</v>
      </c>
    </row>
    <row r="72" spans="1:8" ht="29.95" customHeight="1" outlineLevel="1" x14ac:dyDescent="0.2">
      <c r="A72" s="144"/>
      <c r="B72" s="122"/>
      <c r="C72" s="131" t="s">
        <v>51</v>
      </c>
      <c r="D72" s="36" t="s">
        <v>24</v>
      </c>
      <c r="E72" s="36" t="s">
        <v>20</v>
      </c>
      <c r="F72" s="36" t="s">
        <v>29</v>
      </c>
      <c r="G72" s="36" t="s">
        <v>5</v>
      </c>
      <c r="H72" s="21">
        <v>38845.300000000003</v>
      </c>
    </row>
    <row r="73" spans="1:8" ht="65.25" customHeight="1" outlineLevel="1" thickBot="1" x14ac:dyDescent="0.25">
      <c r="A73" s="144"/>
      <c r="B73" s="70" t="s">
        <v>100</v>
      </c>
      <c r="C73" s="132"/>
      <c r="D73" s="51" t="s">
        <v>24</v>
      </c>
      <c r="E73" s="51" t="s">
        <v>20</v>
      </c>
      <c r="F73" s="51" t="s">
        <v>101</v>
      </c>
      <c r="G73" s="51" t="s">
        <v>5</v>
      </c>
      <c r="H73" s="52">
        <v>34040.699999999997</v>
      </c>
    </row>
    <row r="74" spans="1:8" ht="33.700000000000003" customHeight="1" outlineLevel="1" x14ac:dyDescent="0.2">
      <c r="A74" s="109">
        <v>14</v>
      </c>
      <c r="B74" s="81" t="s">
        <v>82</v>
      </c>
      <c r="C74" s="25" t="s">
        <v>47</v>
      </c>
      <c r="D74" s="90"/>
      <c r="E74" s="90"/>
      <c r="F74" s="90"/>
      <c r="G74" s="90"/>
      <c r="H74" s="18">
        <f>H75+H76+H77+H78+H79+H80+H81</f>
        <v>198350.9</v>
      </c>
    </row>
    <row r="75" spans="1:8" ht="28.55" customHeight="1" outlineLevel="1" x14ac:dyDescent="0.2">
      <c r="A75" s="111"/>
      <c r="B75" s="82"/>
      <c r="C75" s="8" t="s">
        <v>51</v>
      </c>
      <c r="D75" s="7" t="s">
        <v>22</v>
      </c>
      <c r="E75" s="7" t="s">
        <v>20</v>
      </c>
      <c r="F75" s="7" t="s">
        <v>83</v>
      </c>
      <c r="G75" s="7" t="s">
        <v>3</v>
      </c>
      <c r="H75" s="21">
        <v>37000.699999999997</v>
      </c>
    </row>
    <row r="76" spans="1:8" ht="28.55" customHeight="1" outlineLevel="1" x14ac:dyDescent="0.2">
      <c r="A76" s="102"/>
      <c r="B76" s="83"/>
      <c r="C76" s="8" t="s">
        <v>48</v>
      </c>
      <c r="D76" s="7" t="s">
        <v>22</v>
      </c>
      <c r="E76" s="7" t="s">
        <v>1</v>
      </c>
      <c r="F76" s="7" t="s">
        <v>83</v>
      </c>
      <c r="G76" s="7" t="s">
        <v>125</v>
      </c>
      <c r="H76" s="37">
        <v>44159.199999999997</v>
      </c>
    </row>
    <row r="77" spans="1:8" ht="65.25" customHeight="1" outlineLevel="1" x14ac:dyDescent="0.2">
      <c r="A77" s="102"/>
      <c r="B77" s="61" t="s">
        <v>131</v>
      </c>
      <c r="C77" s="8" t="s">
        <v>51</v>
      </c>
      <c r="D77" s="73" t="s">
        <v>22</v>
      </c>
      <c r="E77" s="73" t="s">
        <v>20</v>
      </c>
      <c r="F77" s="73" t="s">
        <v>132</v>
      </c>
      <c r="G77" s="73" t="s">
        <v>3</v>
      </c>
      <c r="H77" s="47">
        <v>68490.5</v>
      </c>
    </row>
    <row r="78" spans="1:8" ht="34.6" customHeight="1" outlineLevel="1" x14ac:dyDescent="0.2">
      <c r="A78" s="102"/>
      <c r="B78" s="61" t="s">
        <v>110</v>
      </c>
      <c r="C78" s="8" t="s">
        <v>51</v>
      </c>
      <c r="D78" s="73" t="s">
        <v>22</v>
      </c>
      <c r="E78" s="73" t="s">
        <v>20</v>
      </c>
      <c r="F78" s="73" t="s">
        <v>111</v>
      </c>
      <c r="G78" s="73" t="s">
        <v>3</v>
      </c>
      <c r="H78" s="47">
        <v>40991.599999999999</v>
      </c>
    </row>
    <row r="79" spans="1:8" ht="126" customHeight="1" outlineLevel="1" x14ac:dyDescent="0.2">
      <c r="A79" s="102"/>
      <c r="B79" s="61" t="s">
        <v>137</v>
      </c>
      <c r="C79" s="8" t="s">
        <v>51</v>
      </c>
      <c r="D79" s="73" t="s">
        <v>22</v>
      </c>
      <c r="E79" s="73" t="s">
        <v>20</v>
      </c>
      <c r="F79" s="73" t="s">
        <v>138</v>
      </c>
      <c r="G79" s="73" t="s">
        <v>3</v>
      </c>
      <c r="H79" s="47">
        <v>3823.4</v>
      </c>
    </row>
    <row r="80" spans="1:8" ht="104.3" customHeight="1" outlineLevel="1" x14ac:dyDescent="0.2">
      <c r="A80" s="102"/>
      <c r="B80" s="62" t="s">
        <v>141</v>
      </c>
      <c r="C80" s="8" t="s">
        <v>51</v>
      </c>
      <c r="D80" s="73" t="s">
        <v>22</v>
      </c>
      <c r="E80" s="73" t="s">
        <v>20</v>
      </c>
      <c r="F80" s="73" t="s">
        <v>142</v>
      </c>
      <c r="G80" s="73" t="s">
        <v>3</v>
      </c>
      <c r="H80" s="47">
        <v>2648.6</v>
      </c>
    </row>
    <row r="81" spans="1:10" ht="96.1" customHeight="1" outlineLevel="1" thickBot="1" x14ac:dyDescent="0.25">
      <c r="A81" s="110"/>
      <c r="B81" s="63" t="s">
        <v>113</v>
      </c>
      <c r="C81" s="32" t="s">
        <v>51</v>
      </c>
      <c r="D81" s="15" t="s">
        <v>22</v>
      </c>
      <c r="E81" s="15" t="s">
        <v>20</v>
      </c>
      <c r="F81" s="15" t="s">
        <v>112</v>
      </c>
      <c r="G81" s="15" t="s">
        <v>3</v>
      </c>
      <c r="H81" s="23">
        <v>1236.9000000000001</v>
      </c>
    </row>
    <row r="82" spans="1:10" ht="21.75" customHeight="1" x14ac:dyDescent="0.2">
      <c r="A82" s="109">
        <v>15</v>
      </c>
      <c r="B82" s="81" t="s">
        <v>84</v>
      </c>
      <c r="C82" s="25" t="s">
        <v>47</v>
      </c>
      <c r="D82" s="90"/>
      <c r="E82" s="90"/>
      <c r="F82" s="90"/>
      <c r="G82" s="90"/>
      <c r="H82" s="18">
        <f>H83+H84+H85+H86+H87+H88+H89</f>
        <v>30880.5</v>
      </c>
    </row>
    <row r="83" spans="1:10" ht="21.75" customHeight="1" x14ac:dyDescent="0.2">
      <c r="A83" s="100"/>
      <c r="B83" s="82"/>
      <c r="C83" s="117" t="s">
        <v>60</v>
      </c>
      <c r="D83" s="7" t="s">
        <v>24</v>
      </c>
      <c r="E83" s="7" t="s">
        <v>10</v>
      </c>
      <c r="F83" s="7" t="s">
        <v>30</v>
      </c>
      <c r="G83" s="7" t="s">
        <v>5</v>
      </c>
      <c r="H83" s="9">
        <v>822.2</v>
      </c>
    </row>
    <row r="84" spans="1:10" ht="24.1" customHeight="1" outlineLevel="1" x14ac:dyDescent="0.2">
      <c r="A84" s="111"/>
      <c r="B84" s="83"/>
      <c r="C84" s="118"/>
      <c r="D84" s="7" t="s">
        <v>31</v>
      </c>
      <c r="E84" s="7" t="s">
        <v>10</v>
      </c>
      <c r="F84" s="7" t="s">
        <v>30</v>
      </c>
      <c r="G84" s="7" t="s">
        <v>5</v>
      </c>
      <c r="H84" s="9">
        <v>250</v>
      </c>
    </row>
    <row r="85" spans="1:10" ht="62.75" outlineLevel="1" x14ac:dyDescent="0.2">
      <c r="A85" s="102"/>
      <c r="B85" s="58" t="s">
        <v>114</v>
      </c>
      <c r="C85" s="118"/>
      <c r="D85" s="7" t="s">
        <v>31</v>
      </c>
      <c r="E85" s="7" t="s">
        <v>10</v>
      </c>
      <c r="F85" s="7" t="s">
        <v>115</v>
      </c>
      <c r="G85" s="7" t="s">
        <v>5</v>
      </c>
      <c r="H85" s="9">
        <v>6704.4</v>
      </c>
    </row>
    <row r="86" spans="1:10" ht="31.4" outlineLevel="1" x14ac:dyDescent="0.2">
      <c r="A86" s="102"/>
      <c r="B86" s="58" t="s">
        <v>127</v>
      </c>
      <c r="C86" s="118"/>
      <c r="D86" s="7" t="s">
        <v>24</v>
      </c>
      <c r="E86" s="7" t="s">
        <v>10</v>
      </c>
      <c r="F86" s="7" t="s">
        <v>126</v>
      </c>
      <c r="G86" s="7" t="s">
        <v>5</v>
      </c>
      <c r="H86" s="9">
        <v>20373.599999999999</v>
      </c>
      <c r="J86" s="57"/>
    </row>
    <row r="87" spans="1:10" ht="15.7" outlineLevel="1" x14ac:dyDescent="0.2">
      <c r="A87" s="102"/>
      <c r="B87" s="58" t="s">
        <v>116</v>
      </c>
      <c r="C87" s="118"/>
      <c r="D87" s="7" t="s">
        <v>31</v>
      </c>
      <c r="E87" s="7" t="s">
        <v>10</v>
      </c>
      <c r="F87" s="7" t="s">
        <v>117</v>
      </c>
      <c r="G87" s="7" t="s">
        <v>3</v>
      </c>
      <c r="H87" s="9">
        <v>692.2</v>
      </c>
    </row>
    <row r="88" spans="1:10" ht="15.7" customHeight="1" outlineLevel="1" x14ac:dyDescent="0.2">
      <c r="A88" s="102"/>
      <c r="B88" s="61" t="s">
        <v>85</v>
      </c>
      <c r="C88" s="118"/>
      <c r="D88" s="7" t="s">
        <v>31</v>
      </c>
      <c r="E88" s="7" t="s">
        <v>10</v>
      </c>
      <c r="F88" s="7" t="s">
        <v>136</v>
      </c>
      <c r="G88" s="7" t="s">
        <v>3</v>
      </c>
      <c r="H88" s="9">
        <v>1665.7</v>
      </c>
    </row>
    <row r="89" spans="1:10" ht="51" customHeight="1" outlineLevel="1" thickBot="1" x14ac:dyDescent="0.25">
      <c r="A89" s="110"/>
      <c r="B89" s="65" t="s">
        <v>118</v>
      </c>
      <c r="C89" s="119"/>
      <c r="D89" s="74" t="s">
        <v>31</v>
      </c>
      <c r="E89" s="74" t="s">
        <v>10</v>
      </c>
      <c r="F89" s="74" t="s">
        <v>119</v>
      </c>
      <c r="G89" s="74" t="s">
        <v>3</v>
      </c>
      <c r="H89" s="24">
        <v>372.4</v>
      </c>
    </row>
    <row r="90" spans="1:10" ht="18" customHeight="1" x14ac:dyDescent="0.2">
      <c r="A90" s="112">
        <v>16</v>
      </c>
      <c r="B90" s="141" t="s">
        <v>86</v>
      </c>
      <c r="C90" s="25" t="s">
        <v>47</v>
      </c>
      <c r="D90" s="96"/>
      <c r="E90" s="96"/>
      <c r="F90" s="96"/>
      <c r="G90" s="96"/>
      <c r="H90" s="18">
        <f>H91+H92+H93+H94+H95+H96+H97+H98</f>
        <v>182998.19999999998</v>
      </c>
      <c r="I90" s="57"/>
    </row>
    <row r="91" spans="1:10" ht="21.75" customHeight="1" outlineLevel="1" x14ac:dyDescent="0.2">
      <c r="A91" s="101"/>
      <c r="B91" s="142"/>
      <c r="C91" s="85" t="s">
        <v>60</v>
      </c>
      <c r="D91" s="19" t="s">
        <v>133</v>
      </c>
      <c r="E91" s="19" t="s">
        <v>10</v>
      </c>
      <c r="F91" s="19" t="s">
        <v>32</v>
      </c>
      <c r="G91" s="19" t="s">
        <v>3</v>
      </c>
      <c r="H91" s="21">
        <v>98</v>
      </c>
    </row>
    <row r="92" spans="1:10" ht="21.75" customHeight="1" outlineLevel="1" x14ac:dyDescent="0.2">
      <c r="A92" s="101"/>
      <c r="B92" s="142"/>
      <c r="C92" s="85"/>
      <c r="D92" s="19" t="s">
        <v>33</v>
      </c>
      <c r="E92" s="19" t="s">
        <v>10</v>
      </c>
      <c r="F92" s="19" t="s">
        <v>32</v>
      </c>
      <c r="G92" s="19" t="s">
        <v>12</v>
      </c>
      <c r="H92" s="21">
        <v>120968.1</v>
      </c>
    </row>
    <row r="93" spans="1:10" ht="21.75" customHeight="1" outlineLevel="1" x14ac:dyDescent="0.2">
      <c r="A93" s="101"/>
      <c r="B93" s="142"/>
      <c r="C93" s="87"/>
      <c r="D93" s="19" t="s">
        <v>33</v>
      </c>
      <c r="E93" s="19" t="s">
        <v>10</v>
      </c>
      <c r="F93" s="19" t="s">
        <v>32</v>
      </c>
      <c r="G93" s="19" t="s">
        <v>3</v>
      </c>
      <c r="H93" s="21">
        <v>41823.199999999997</v>
      </c>
    </row>
    <row r="94" spans="1:10" ht="21.75" customHeight="1" outlineLevel="1" x14ac:dyDescent="0.2">
      <c r="A94" s="101"/>
      <c r="B94" s="142"/>
      <c r="C94" s="133"/>
      <c r="D94" s="19" t="s">
        <v>33</v>
      </c>
      <c r="E94" s="19" t="s">
        <v>10</v>
      </c>
      <c r="F94" s="19" t="s">
        <v>32</v>
      </c>
      <c r="G94" s="19" t="s">
        <v>9</v>
      </c>
      <c r="H94" s="21">
        <v>153.80000000000001</v>
      </c>
    </row>
    <row r="95" spans="1:10" ht="47.95" customHeight="1" outlineLevel="1" x14ac:dyDescent="0.2">
      <c r="A95" s="101"/>
      <c r="B95" s="142"/>
      <c r="C95" s="8" t="s">
        <v>128</v>
      </c>
      <c r="D95" s="19" t="s">
        <v>33</v>
      </c>
      <c r="E95" s="19" t="s">
        <v>15</v>
      </c>
      <c r="F95" s="19" t="s">
        <v>32</v>
      </c>
      <c r="G95" s="19" t="s">
        <v>3</v>
      </c>
      <c r="H95" s="21">
        <v>1294.2</v>
      </c>
    </row>
    <row r="96" spans="1:10" ht="26.2" customHeight="1" outlineLevel="1" x14ac:dyDescent="0.2">
      <c r="A96" s="101"/>
      <c r="B96" s="142"/>
      <c r="C96" s="103" t="s">
        <v>48</v>
      </c>
      <c r="D96" s="19" t="s">
        <v>33</v>
      </c>
      <c r="E96" s="19" t="s">
        <v>1</v>
      </c>
      <c r="F96" s="19" t="s">
        <v>32</v>
      </c>
      <c r="G96" s="19" t="s">
        <v>3</v>
      </c>
      <c r="H96" s="21">
        <v>18267.5</v>
      </c>
      <c r="I96" s="57"/>
    </row>
    <row r="97" spans="1:8" ht="26.2" customHeight="1" outlineLevel="1" x14ac:dyDescent="0.2">
      <c r="A97" s="101"/>
      <c r="B97" s="125"/>
      <c r="C97" s="134"/>
      <c r="D97" s="19" t="s">
        <v>33</v>
      </c>
      <c r="E97" s="19" t="s">
        <v>1</v>
      </c>
      <c r="F97" s="19" t="s">
        <v>32</v>
      </c>
      <c r="G97" s="19" t="s">
        <v>125</v>
      </c>
      <c r="H97" s="21">
        <v>0</v>
      </c>
    </row>
    <row r="98" spans="1:8" ht="91.45" customHeight="1" outlineLevel="1" thickBot="1" x14ac:dyDescent="0.25">
      <c r="A98" s="101"/>
      <c r="B98" s="56" t="s">
        <v>139</v>
      </c>
      <c r="C98" s="64" t="s">
        <v>60</v>
      </c>
      <c r="D98" s="19" t="s">
        <v>33</v>
      </c>
      <c r="E98" s="19" t="s">
        <v>10</v>
      </c>
      <c r="F98" s="19" t="s">
        <v>140</v>
      </c>
      <c r="G98" s="19" t="s">
        <v>3</v>
      </c>
      <c r="H98" s="21">
        <v>393.4</v>
      </c>
    </row>
    <row r="99" spans="1:8" ht="24.1" customHeight="1" x14ac:dyDescent="0.2">
      <c r="A99" s="109">
        <v>17</v>
      </c>
      <c r="B99" s="81" t="s">
        <v>87</v>
      </c>
      <c r="C99" s="25" t="s">
        <v>47</v>
      </c>
      <c r="D99" s="90"/>
      <c r="E99" s="90"/>
      <c r="F99" s="90"/>
      <c r="G99" s="90"/>
      <c r="H99" s="14">
        <f>H100+H101+H102</f>
        <v>2355</v>
      </c>
    </row>
    <row r="100" spans="1:8" ht="56.35" customHeight="1" outlineLevel="1" x14ac:dyDescent="0.2">
      <c r="A100" s="111"/>
      <c r="B100" s="82"/>
      <c r="C100" s="48" t="s">
        <v>60</v>
      </c>
      <c r="D100" s="7" t="s">
        <v>31</v>
      </c>
      <c r="E100" s="7" t="s">
        <v>10</v>
      </c>
      <c r="F100" s="7" t="s">
        <v>34</v>
      </c>
      <c r="G100" s="7" t="s">
        <v>3</v>
      </c>
      <c r="H100" s="9">
        <v>105</v>
      </c>
    </row>
    <row r="101" spans="1:8" ht="20.350000000000001" customHeight="1" outlineLevel="1" x14ac:dyDescent="0.2">
      <c r="A101" s="111"/>
      <c r="B101" s="82"/>
      <c r="C101" s="84" t="s">
        <v>51</v>
      </c>
      <c r="D101" s="7" t="s">
        <v>21</v>
      </c>
      <c r="E101" s="7" t="s">
        <v>20</v>
      </c>
      <c r="F101" s="7" t="s">
        <v>34</v>
      </c>
      <c r="G101" s="7" t="s">
        <v>3</v>
      </c>
      <c r="H101" s="9">
        <v>200</v>
      </c>
    </row>
    <row r="102" spans="1:8" ht="20.350000000000001" customHeight="1" outlineLevel="1" thickBot="1" x14ac:dyDescent="0.3">
      <c r="A102" s="110"/>
      <c r="B102" s="123"/>
      <c r="C102" s="105"/>
      <c r="D102" s="40" t="s">
        <v>22</v>
      </c>
      <c r="E102" s="39">
        <v>907</v>
      </c>
      <c r="F102" s="39">
        <v>7955000000</v>
      </c>
      <c r="G102" s="39">
        <v>200</v>
      </c>
      <c r="H102" s="43">
        <v>2050</v>
      </c>
    </row>
    <row r="103" spans="1:8" ht="24.1" customHeight="1" x14ac:dyDescent="0.2">
      <c r="A103" s="112">
        <v>18</v>
      </c>
      <c r="B103" s="81" t="s">
        <v>88</v>
      </c>
      <c r="C103" s="25" t="s">
        <v>47</v>
      </c>
      <c r="D103" s="90"/>
      <c r="E103" s="90"/>
      <c r="F103" s="90"/>
      <c r="G103" s="90"/>
      <c r="H103" s="14">
        <f>H104+H105</f>
        <v>1137.2</v>
      </c>
    </row>
    <row r="104" spans="1:8" ht="24.1" customHeight="1" outlineLevel="1" x14ac:dyDescent="0.2">
      <c r="A104" s="101"/>
      <c r="B104" s="82"/>
      <c r="C104" s="66"/>
      <c r="D104" s="7" t="s">
        <v>24</v>
      </c>
      <c r="E104" s="7" t="s">
        <v>20</v>
      </c>
      <c r="F104" s="7" t="s">
        <v>35</v>
      </c>
      <c r="G104" s="7" t="s">
        <v>5</v>
      </c>
      <c r="H104" s="17">
        <v>190</v>
      </c>
    </row>
    <row r="105" spans="1:8" ht="29.95" customHeight="1" outlineLevel="1" thickBot="1" x14ac:dyDescent="0.25">
      <c r="A105" s="101"/>
      <c r="B105" s="83"/>
      <c r="C105" s="28" t="s">
        <v>48</v>
      </c>
      <c r="D105" s="7" t="s">
        <v>16</v>
      </c>
      <c r="E105" s="7" t="s">
        <v>1</v>
      </c>
      <c r="F105" s="7" t="s">
        <v>35</v>
      </c>
      <c r="G105" s="7" t="s">
        <v>3</v>
      </c>
      <c r="H105" s="9">
        <v>947.2</v>
      </c>
    </row>
    <row r="106" spans="1:8" ht="24.1" customHeight="1" x14ac:dyDescent="0.2">
      <c r="A106" s="91">
        <v>19</v>
      </c>
      <c r="B106" s="115" t="s">
        <v>89</v>
      </c>
      <c r="C106" s="25" t="s">
        <v>47</v>
      </c>
      <c r="D106" s="96"/>
      <c r="E106" s="96"/>
      <c r="F106" s="96"/>
      <c r="G106" s="96"/>
      <c r="H106" s="18">
        <f>H107+H108+H109+H110</f>
        <v>12072.6</v>
      </c>
    </row>
    <row r="107" spans="1:8" ht="47.95" customHeight="1" x14ac:dyDescent="0.2">
      <c r="A107" s="92"/>
      <c r="B107" s="83"/>
      <c r="C107" s="49" t="s">
        <v>60</v>
      </c>
      <c r="D107" s="72" t="s">
        <v>33</v>
      </c>
      <c r="E107" s="72" t="s">
        <v>10</v>
      </c>
      <c r="F107" s="19" t="s">
        <v>36</v>
      </c>
      <c r="G107" s="72" t="s">
        <v>3</v>
      </c>
      <c r="H107" s="20">
        <v>40</v>
      </c>
    </row>
    <row r="108" spans="1:8" ht="33" customHeight="1" x14ac:dyDescent="0.2">
      <c r="A108" s="92"/>
      <c r="B108" s="83"/>
      <c r="C108" s="97" t="s">
        <v>51</v>
      </c>
      <c r="D108" s="19" t="s">
        <v>21</v>
      </c>
      <c r="E108" s="19" t="s">
        <v>20</v>
      </c>
      <c r="F108" s="19" t="s">
        <v>36</v>
      </c>
      <c r="G108" s="19" t="s">
        <v>3</v>
      </c>
      <c r="H108" s="21">
        <v>3623.5</v>
      </c>
    </row>
    <row r="109" spans="1:8" ht="33" customHeight="1" outlineLevel="1" x14ac:dyDescent="0.2">
      <c r="A109" s="93"/>
      <c r="B109" s="122"/>
      <c r="C109" s="99"/>
      <c r="D109" s="19" t="s">
        <v>22</v>
      </c>
      <c r="E109" s="19" t="s">
        <v>20</v>
      </c>
      <c r="F109" s="19" t="s">
        <v>36</v>
      </c>
      <c r="G109" s="19" t="s">
        <v>3</v>
      </c>
      <c r="H109" s="21">
        <v>8394.1</v>
      </c>
    </row>
    <row r="110" spans="1:8" ht="33" customHeight="1" outlineLevel="1" thickBot="1" x14ac:dyDescent="0.25">
      <c r="A110" s="95"/>
      <c r="B110" s="116"/>
      <c r="C110" s="27" t="s">
        <v>48</v>
      </c>
      <c r="D110" s="22" t="s">
        <v>37</v>
      </c>
      <c r="E110" s="22" t="s">
        <v>1</v>
      </c>
      <c r="F110" s="22" t="s">
        <v>36</v>
      </c>
      <c r="G110" s="22" t="s">
        <v>3</v>
      </c>
      <c r="H110" s="23">
        <v>15</v>
      </c>
    </row>
    <row r="111" spans="1:8" ht="25.5" customHeight="1" x14ac:dyDescent="0.2">
      <c r="A111" s="112">
        <v>20</v>
      </c>
      <c r="B111" s="81" t="s">
        <v>90</v>
      </c>
      <c r="C111" s="25" t="s">
        <v>47</v>
      </c>
      <c r="D111" s="90"/>
      <c r="E111" s="90"/>
      <c r="F111" s="90"/>
      <c r="G111" s="90"/>
      <c r="H111" s="14">
        <f>H112+H113+H114+H115+H116</f>
        <v>86679.4</v>
      </c>
    </row>
    <row r="112" spans="1:8" ht="50.3" customHeight="1" outlineLevel="1" x14ac:dyDescent="0.2">
      <c r="A112" s="101"/>
      <c r="B112" s="82"/>
      <c r="C112" s="8" t="s">
        <v>60</v>
      </c>
      <c r="D112" s="7" t="s">
        <v>33</v>
      </c>
      <c r="E112" s="7" t="s">
        <v>10</v>
      </c>
      <c r="F112" s="7" t="s">
        <v>38</v>
      </c>
      <c r="G112" s="7" t="s">
        <v>3</v>
      </c>
      <c r="H112" s="9">
        <v>210</v>
      </c>
    </row>
    <row r="113" spans="1:9" ht="21.75" customHeight="1" outlineLevel="1" x14ac:dyDescent="0.2">
      <c r="A113" s="101"/>
      <c r="B113" s="82"/>
      <c r="C113" s="84" t="s">
        <v>51</v>
      </c>
      <c r="D113" s="7" t="s">
        <v>21</v>
      </c>
      <c r="E113" s="7" t="s">
        <v>20</v>
      </c>
      <c r="F113" s="7" t="s">
        <v>38</v>
      </c>
      <c r="G113" s="7" t="s">
        <v>3</v>
      </c>
      <c r="H113" s="9">
        <v>30146.6</v>
      </c>
      <c r="I113" s="57"/>
    </row>
    <row r="114" spans="1:9" ht="21.75" customHeight="1" outlineLevel="1" x14ac:dyDescent="0.2">
      <c r="A114" s="101"/>
      <c r="B114" s="82"/>
      <c r="C114" s="85"/>
      <c r="D114" s="7" t="s">
        <v>22</v>
      </c>
      <c r="E114" s="7" t="s">
        <v>20</v>
      </c>
      <c r="F114" s="7" t="s">
        <v>38</v>
      </c>
      <c r="G114" s="7" t="s">
        <v>3</v>
      </c>
      <c r="H114" s="21">
        <v>51673.2</v>
      </c>
      <c r="I114" s="57"/>
    </row>
    <row r="115" spans="1:9" ht="21.75" customHeight="1" outlineLevel="1" x14ac:dyDescent="0.2">
      <c r="A115" s="101"/>
      <c r="B115" s="82"/>
      <c r="C115" s="85"/>
      <c r="D115" s="7" t="s">
        <v>11</v>
      </c>
      <c r="E115" s="7" t="s">
        <v>20</v>
      </c>
      <c r="F115" s="7" t="s">
        <v>38</v>
      </c>
      <c r="G115" s="7" t="s">
        <v>3</v>
      </c>
      <c r="H115" s="21">
        <v>4545</v>
      </c>
      <c r="I115" s="57"/>
    </row>
    <row r="116" spans="1:9" ht="20.350000000000001" customHeight="1" outlineLevel="1" thickBot="1" x14ac:dyDescent="0.25">
      <c r="A116" s="113"/>
      <c r="B116" s="123"/>
      <c r="C116" s="114"/>
      <c r="D116" s="74" t="s">
        <v>27</v>
      </c>
      <c r="E116" s="74" t="s">
        <v>20</v>
      </c>
      <c r="F116" s="74" t="s">
        <v>38</v>
      </c>
      <c r="G116" s="74" t="s">
        <v>3</v>
      </c>
      <c r="H116" s="34">
        <v>104.6</v>
      </c>
      <c r="I116" s="57"/>
    </row>
    <row r="117" spans="1:9" ht="36" customHeight="1" outlineLevel="1" x14ac:dyDescent="0.2">
      <c r="A117" s="112">
        <v>21</v>
      </c>
      <c r="B117" s="81" t="s">
        <v>91</v>
      </c>
      <c r="C117" s="25" t="s">
        <v>47</v>
      </c>
      <c r="D117" s="90"/>
      <c r="E117" s="90"/>
      <c r="F117" s="90"/>
      <c r="G117" s="90"/>
      <c r="H117" s="14">
        <f>H118</f>
        <v>1728.2</v>
      </c>
    </row>
    <row r="118" spans="1:9" ht="36" customHeight="1" outlineLevel="1" thickBot="1" x14ac:dyDescent="0.25">
      <c r="A118" s="113"/>
      <c r="B118" s="123"/>
      <c r="C118" s="27" t="s">
        <v>54</v>
      </c>
      <c r="D118" s="15" t="s">
        <v>134</v>
      </c>
      <c r="E118" s="15" t="s">
        <v>15</v>
      </c>
      <c r="F118" s="15" t="s">
        <v>55</v>
      </c>
      <c r="G118" s="15" t="s">
        <v>3</v>
      </c>
      <c r="H118" s="16">
        <v>1728.2</v>
      </c>
    </row>
    <row r="119" spans="1:9" ht="21.75" customHeight="1" outlineLevel="1" x14ac:dyDescent="0.2">
      <c r="A119" s="137">
        <v>22</v>
      </c>
      <c r="B119" s="82" t="s">
        <v>92</v>
      </c>
      <c r="C119" s="26" t="s">
        <v>47</v>
      </c>
      <c r="D119" s="53"/>
      <c r="E119" s="54"/>
      <c r="F119" s="54"/>
      <c r="G119" s="55"/>
      <c r="H119" s="13">
        <f>H120</f>
        <v>3111</v>
      </c>
    </row>
    <row r="120" spans="1:9" ht="24.8" customHeight="1" outlineLevel="1" x14ac:dyDescent="0.2">
      <c r="A120" s="137"/>
      <c r="B120" s="83"/>
      <c r="C120" s="103" t="s">
        <v>60</v>
      </c>
      <c r="D120" s="30" t="s">
        <v>11</v>
      </c>
      <c r="E120" s="30" t="s">
        <v>10</v>
      </c>
      <c r="F120" s="30" t="s">
        <v>59</v>
      </c>
      <c r="G120" s="29"/>
      <c r="H120" s="13">
        <f>H121+H122+H123+H124+H125+H126</f>
        <v>3111</v>
      </c>
    </row>
    <row r="121" spans="1:9" ht="24.1" customHeight="1" outlineLevel="1" x14ac:dyDescent="0.2">
      <c r="A121" s="137"/>
      <c r="B121" s="106" t="s">
        <v>56</v>
      </c>
      <c r="C121" s="104"/>
      <c r="D121" s="41" t="s">
        <v>11</v>
      </c>
      <c r="E121" s="41" t="s">
        <v>10</v>
      </c>
      <c r="F121" s="41" t="s">
        <v>58</v>
      </c>
      <c r="G121" s="7" t="s">
        <v>12</v>
      </c>
      <c r="H121" s="21">
        <v>68.5</v>
      </c>
    </row>
    <row r="122" spans="1:9" ht="21.75" customHeight="1" outlineLevel="1" x14ac:dyDescent="0.2">
      <c r="A122" s="137"/>
      <c r="B122" s="107"/>
      <c r="C122" s="104"/>
      <c r="D122" s="41" t="s">
        <v>11</v>
      </c>
      <c r="E122" s="41" t="s">
        <v>10</v>
      </c>
      <c r="F122" s="41" t="s">
        <v>58</v>
      </c>
      <c r="G122" s="7" t="s">
        <v>3</v>
      </c>
      <c r="H122" s="21">
        <v>1371.5</v>
      </c>
    </row>
    <row r="123" spans="1:9" ht="26.2" customHeight="1" outlineLevel="1" x14ac:dyDescent="0.2">
      <c r="A123" s="137"/>
      <c r="B123" s="106" t="s">
        <v>57</v>
      </c>
      <c r="C123" s="104"/>
      <c r="D123" s="41" t="s">
        <v>11</v>
      </c>
      <c r="E123" s="41" t="s">
        <v>10</v>
      </c>
      <c r="F123" s="41" t="s">
        <v>61</v>
      </c>
      <c r="G123" s="7" t="s">
        <v>12</v>
      </c>
      <c r="H123" s="9">
        <v>134</v>
      </c>
    </row>
    <row r="124" spans="1:9" ht="26.2" customHeight="1" outlineLevel="1" x14ac:dyDescent="0.2">
      <c r="A124" s="137"/>
      <c r="B124" s="107"/>
      <c r="C124" s="104"/>
      <c r="D124" s="7" t="s">
        <v>11</v>
      </c>
      <c r="E124" s="7" t="s">
        <v>10</v>
      </c>
      <c r="F124" s="7" t="s">
        <v>61</v>
      </c>
      <c r="G124" s="73" t="s">
        <v>3</v>
      </c>
      <c r="H124" s="17">
        <v>821</v>
      </c>
    </row>
    <row r="125" spans="1:9" ht="27.8" customHeight="1" outlineLevel="1" x14ac:dyDescent="0.2">
      <c r="A125" s="137"/>
      <c r="B125" s="106" t="s">
        <v>95</v>
      </c>
      <c r="C125" s="104"/>
      <c r="D125" s="7" t="s">
        <v>11</v>
      </c>
      <c r="E125" s="7" t="s">
        <v>10</v>
      </c>
      <c r="F125" s="7" t="s">
        <v>62</v>
      </c>
      <c r="G125" s="73" t="s">
        <v>12</v>
      </c>
      <c r="H125" s="17">
        <v>13</v>
      </c>
    </row>
    <row r="126" spans="1:9" ht="34.6" customHeight="1" outlineLevel="1" thickBot="1" x14ac:dyDescent="0.25">
      <c r="A126" s="138"/>
      <c r="B126" s="108"/>
      <c r="C126" s="105"/>
      <c r="D126" s="74" t="s">
        <v>11</v>
      </c>
      <c r="E126" s="74" t="s">
        <v>10</v>
      </c>
      <c r="F126" s="74" t="s">
        <v>62</v>
      </c>
      <c r="G126" s="15" t="s">
        <v>3</v>
      </c>
      <c r="H126" s="16">
        <v>703</v>
      </c>
    </row>
    <row r="127" spans="1:9" ht="34.6" customHeight="1" outlineLevel="1" x14ac:dyDescent="0.2">
      <c r="A127" s="112">
        <v>23</v>
      </c>
      <c r="B127" s="139" t="s">
        <v>103</v>
      </c>
      <c r="C127" s="25" t="s">
        <v>47</v>
      </c>
      <c r="D127" s="45"/>
      <c r="E127" s="45"/>
      <c r="F127" s="45"/>
      <c r="G127" s="45"/>
      <c r="H127" s="14">
        <f>H128</f>
        <v>400</v>
      </c>
    </row>
    <row r="128" spans="1:9" s="44" customFormat="1" ht="69" customHeight="1" outlineLevel="1" thickBot="1" x14ac:dyDescent="0.25">
      <c r="A128" s="113"/>
      <c r="B128" s="140"/>
      <c r="C128" s="27" t="s">
        <v>48</v>
      </c>
      <c r="D128" s="15" t="s">
        <v>102</v>
      </c>
      <c r="E128" s="15" t="s">
        <v>1</v>
      </c>
      <c r="F128" s="15" t="s">
        <v>120</v>
      </c>
      <c r="G128" s="15" t="s">
        <v>3</v>
      </c>
      <c r="H128" s="16">
        <v>400</v>
      </c>
    </row>
    <row r="129" spans="1:9" ht="16.399999999999999" thickBot="1" x14ac:dyDescent="0.3">
      <c r="A129" s="135" t="s">
        <v>52</v>
      </c>
      <c r="B129" s="136"/>
      <c r="C129" s="75"/>
      <c r="D129" s="76"/>
      <c r="E129" s="76"/>
      <c r="F129" s="76"/>
      <c r="G129" s="76"/>
      <c r="H129" s="77">
        <f>H119+H117+H111+H106+H103+H99+H90+H82+H74+H71+H66+H60+H54+H47+H44+H41+H35+H32+H28+H26+H23+H20+H127</f>
        <v>720909.39999999991</v>
      </c>
      <c r="I129" s="50" t="s">
        <v>144</v>
      </c>
    </row>
  </sheetData>
  <autoFilter ref="A19:I129"/>
  <mergeCells count="99">
    <mergeCell ref="A129:B129"/>
    <mergeCell ref="A106:A110"/>
    <mergeCell ref="A66:A70"/>
    <mergeCell ref="A90:A98"/>
    <mergeCell ref="A119:A126"/>
    <mergeCell ref="B119:B120"/>
    <mergeCell ref="A82:A89"/>
    <mergeCell ref="A127:A128"/>
    <mergeCell ref="B127:B128"/>
    <mergeCell ref="B74:B76"/>
    <mergeCell ref="B90:B97"/>
    <mergeCell ref="A71:A73"/>
    <mergeCell ref="D117:G117"/>
    <mergeCell ref="A117:A118"/>
    <mergeCell ref="B117:B118"/>
    <mergeCell ref="D111:G111"/>
    <mergeCell ref="D90:G90"/>
    <mergeCell ref="B99:B102"/>
    <mergeCell ref="D99:G99"/>
    <mergeCell ref="D103:G103"/>
    <mergeCell ref="B106:B110"/>
    <mergeCell ref="D106:G106"/>
    <mergeCell ref="A99:A102"/>
    <mergeCell ref="C91:C94"/>
    <mergeCell ref="B111:B116"/>
    <mergeCell ref="C96:C97"/>
    <mergeCell ref="B35:B38"/>
    <mergeCell ref="D44:G44"/>
    <mergeCell ref="A28:A31"/>
    <mergeCell ref="D82:G82"/>
    <mergeCell ref="C61:C65"/>
    <mergeCell ref="C67:C70"/>
    <mergeCell ref="D74:G74"/>
    <mergeCell ref="B60:B65"/>
    <mergeCell ref="D71:G71"/>
    <mergeCell ref="B71:B72"/>
    <mergeCell ref="C72:C73"/>
    <mergeCell ref="B66:B70"/>
    <mergeCell ref="D66:G66"/>
    <mergeCell ref="A60:A65"/>
    <mergeCell ref="B41:B42"/>
    <mergeCell ref="A41:A43"/>
    <mergeCell ref="A54:A59"/>
    <mergeCell ref="D41:G41"/>
    <mergeCell ref="A44:A46"/>
    <mergeCell ref="D47:G47"/>
    <mergeCell ref="D60:G60"/>
    <mergeCell ref="D54:G54"/>
    <mergeCell ref="A47:A53"/>
    <mergeCell ref="B54:B56"/>
    <mergeCell ref="C55:C56"/>
    <mergeCell ref="B44:B46"/>
    <mergeCell ref="B52:B53"/>
    <mergeCell ref="D23:G23"/>
    <mergeCell ref="D28:G28"/>
    <mergeCell ref="B28:B31"/>
    <mergeCell ref="D32:G32"/>
    <mergeCell ref="A32:A34"/>
    <mergeCell ref="B32:B34"/>
    <mergeCell ref="A26:A27"/>
    <mergeCell ref="D26:G26"/>
    <mergeCell ref="B26:B27"/>
    <mergeCell ref="C120:C126"/>
    <mergeCell ref="B121:B122"/>
    <mergeCell ref="B123:B124"/>
    <mergeCell ref="B125:B126"/>
    <mergeCell ref="A20:A22"/>
    <mergeCell ref="A74:A81"/>
    <mergeCell ref="C101:C102"/>
    <mergeCell ref="A111:A116"/>
    <mergeCell ref="A103:A105"/>
    <mergeCell ref="B82:B84"/>
    <mergeCell ref="B103:B105"/>
    <mergeCell ref="C108:C109"/>
    <mergeCell ref="C113:C116"/>
    <mergeCell ref="B20:B22"/>
    <mergeCell ref="C83:C89"/>
    <mergeCell ref="B23:B25"/>
    <mergeCell ref="C6:H6"/>
    <mergeCell ref="C7:H7"/>
    <mergeCell ref="B47:B51"/>
    <mergeCell ref="C48:C50"/>
    <mergeCell ref="C52:C53"/>
    <mergeCell ref="A16:H16"/>
    <mergeCell ref="D20:G20"/>
    <mergeCell ref="C13:H13"/>
    <mergeCell ref="G9:H9"/>
    <mergeCell ref="C10:H10"/>
    <mergeCell ref="C11:H11"/>
    <mergeCell ref="C12:H12"/>
    <mergeCell ref="A35:A40"/>
    <mergeCell ref="D35:G35"/>
    <mergeCell ref="C36:C38"/>
    <mergeCell ref="A23:A25"/>
    <mergeCell ref="G1:H1"/>
    <mergeCell ref="C2:H2"/>
    <mergeCell ref="C3:H3"/>
    <mergeCell ref="C4:H4"/>
    <mergeCell ref="C5:H5"/>
  </mergeCells>
  <pageMargins left="0.55118110236220474" right="0" top="0.19685039370078741" bottom="0.19685039370078741" header="0" footer="0"/>
  <pageSetup paperSize="9" scale="66" fitToHeight="7" orientation="portrait" r:id="rId1"/>
  <headerFooter alignWithMargins="0"/>
  <rowBreaks count="2" manualBreakCount="2">
    <brk id="53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2022-10-27T04:05:25Z</cp:lastPrinted>
  <dcterms:created xsi:type="dcterms:W3CDTF">2016-11-23T09:27:58Z</dcterms:created>
  <dcterms:modified xsi:type="dcterms:W3CDTF">2022-10-31T08:53:58Z</dcterms:modified>
</cp:coreProperties>
</file>