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Список фондов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DATE_FROM">'Sys_Description'!$D$5</definedName>
    <definedName name="DATE_TO">'Sys_Description'!$D$6</definedName>
    <definedName name="ErrCode">'Sys_Description'!$J$5</definedName>
    <definedName name="FUND_COUNT_ALL">'Sys_Description'!$D$17</definedName>
    <definedName name="FUND_COUNT_ALL_ROWS">'Список фондов'!$F$7:$F$222</definedName>
    <definedName name="FUND_COUNT_ALL_STR">'Список фондов'!$F$224</definedName>
    <definedName name="FUND_COUNT_RECEIPT">'Sys_Description'!$D$19</definedName>
    <definedName name="FUND_COUNT_RECEIPT_ROWS">'Список фондов'!$E$7:$E$222</definedName>
    <definedName name="FUND_COUNT_RECEIPT_STR">'Список фондов'!$F$227</definedName>
    <definedName name="FUND_COUNT_RETIRED">'Sys_Description'!$D$18</definedName>
    <definedName name="FUND_COUNT_RETIRED_ALL">'Sys_Description'!$D$20</definedName>
    <definedName name="FUND_COUNT_RETIRED_ROWS">'Список фондов'!$H$7:$H$222</definedName>
    <definedName name="FUND_COUNT_RETIRED_STR">'Список фондов'!$F$229</definedName>
    <definedName name="ISN_ACT_TYPE">'Sys_Description'!$D$11</definedName>
    <definedName name="ISN_ARCHIVE">'Sys_Description'!$D$7</definedName>
    <definedName name="ISN_SECURLEVEL">'Sys_Description'!$D$8</definedName>
    <definedName name="Parameter">'Sys_Description'!$D$15</definedName>
    <definedName name="ParameterSQLDescription" localSheetId="5">'Sys_Description'!$C$5:$F$13</definedName>
    <definedName name="ParameterSQLDescription">'Sys_Description'!$C$5:$F$13</definedName>
    <definedName name="ProcessDescription" localSheetId="5">'Sys_Description'!$B$24:$H$33</definedName>
    <definedName name="ProcessDescription">'Sys_Description'!$B$24:$H$33</definedName>
    <definedName name="SELECT_FUND_COUNT_ALL">'Sys_Select'!$C$6</definedName>
    <definedName name="SELECT_FUND_COUNT_RECEIPT">'Sys_Select'!$C$8</definedName>
    <definedName name="SELECT_FUND_COUNT_RETIRED">'Sys_Select'!$C$7</definedName>
    <definedName name="SELECT_ISN_ACT_TYPE">'Sys_Select'!$C$3</definedName>
    <definedName name="SELECT_ISN_ARCHIVE">'Sys_Select'!$C$4</definedName>
    <definedName name="SELECT_Specification_1">'Sys_Select'!$C$11</definedName>
    <definedName name="Specification_1">'Список фондов'!$C$7:$I$222</definedName>
    <definedName name="YEAR_FROM">'Sys_Description'!$D$9</definedName>
    <definedName name="YEAR_TO">'Sys_Description'!$D$10</definedName>
  </definedNames>
  <calcPr fullCalcOnLoad="1"/>
</workbook>
</file>

<file path=xl/sharedStrings.xml><?xml version="1.0" encoding="utf-8"?>
<sst xmlns="http://schemas.openxmlformats.org/spreadsheetml/2006/main" count="761" uniqueCount="512">
  <si>
    <t>Р-13</t>
  </si>
  <si>
    <t>Усть-Кутское отделение Агропромбанка СССР и созданный на его базе Филиал "Лена" акционерного коммерческого банка "Радиан" (открытого акционерного общества Филиал"Лена" АКБ "Радиан"(ОАО)) Объединенный архивный фонд.</t>
  </si>
  <si>
    <t>Л-90</t>
  </si>
  <si>
    <t>Общество с ограниченной ответственностью "Аврора"</t>
  </si>
  <si>
    <t>Восьмилетняя общеобразовательная школа № 19 ст. Звездная Отдела учебных заведений Управления Байкало-Амурской железной дороги</t>
  </si>
  <si>
    <t xml:space="preserve"> Осетровская перевалочная торговая контора ЛенУРСа и созданное на её базе акционерное общество открытого типа "Осетровская торговая контора" ОАФ</t>
  </si>
  <si>
    <t>SELECT F1.ISN_FUND, FUND_NUM, DOC_RECEIPT_YEAR, FUND_NAME, ACT_DESC, ACT_YEAR,
 isnull (OAF.FUND_NUM_1,'') + isnull(OAF.FUND_NUM_2,'')+ isnull( OAF.FUND_NUM_3,'') as PARENT_FUND
 FROM 
(SELECT  top 100 percent   F.ISN_FUND, ISN_SECURLEVEL, ISN_ARCHIVE, 
  ISNULL(ISNULL(NULLIF(F.FUND_NUM_1,''),NULL)+'-','') + ISNULL(F.FUND_NUM_2,'') + ISNULL(F.FUND_NUM_3, '') FUND_NUM,
  F.DOC_RECEIPT_YEAR, FUND_NUM_1,FUND_NUM_2,FUND_NUM_3,
  CASE F.FUND_NAME_FULL
  WHEN '' THEN F.FUND_NAME_SHORT
  ELSE ISNULL(F.FUND_NAME_FULL,F.FUND_NAME_SHORT)
  END FUND_NAME,
  ACT_DESC, ACT_YEAR
 FROM 
     (SELECT ISN_FUND, 
             '№ ' + isnull(ACT_NUM,'-') + ' дата ' + cast( datepart (dd,ACT_DATE) as varchar)+'/' + cast( datepart (mm,ACT_DATE) as varchar)+'/' + cast( datepart (yy,ACT_DATE) as varchar)+ ' ' + isnull( ACT_NAME ,'') as ACT_DESC,  datepart (yy,ACT_DATE) as ACT_YEAR
      FROM         dbo.tblACT 
      WHERE     (ACT_OBJ = 701) AND (MOVEMENT_FLAG = '2') AND Deleted=0 AND ISN_ACT_TYPE IN (@ISN_ACT_TYPE)
                 AND  datepart (yy,ACT_DATE)&lt;@YEAR_TO+1
      ) as A
RIGHT OUTER JOIN dbo.tblFUND AS F ON A.ISN_FUND = F.ISN_FUND
WHERE     (F.Deleted = 0)  AND F.ISN_ARCHIVE = @ISN_ARCHIVE
           AND F.ISN_SECURLEVEL IN (@ISN_SECURLEVEL)
           AND ( DOC_RECEIPT_YEAR&lt;@YEAR_TO+1 OR LEN(isnull(DOC_RECEIPT_YEAR,0))&lt;2)
            ORDER BY WEIGHT ) as F1
LEFT OUTER JOIN
                      dbo.tblFUND_OAF AS OAF ON F1.ISN_FUND = OAF.ISN_CHILD_FUND 
ORDER BY F1.FUND_NUM_1,cast(F1.FUND_NUM_2 AS int),F1.FUND_NUM_3</t>
  </si>
  <si>
    <t>Дума Нийского сельского поселения поселок Ния, Усть-Кутского  муниципального района, Иркутской области 2005...</t>
  </si>
  <si>
    <t>DATE_TO</t>
  </si>
  <si>
    <t>Р-39</t>
  </si>
  <si>
    <t>Л-114</t>
  </si>
  <si>
    <t>Финансовое управление администрации Усть-Кутского муниципального образования. г.Усть-Кут, Иркутской области. 1930г. - ...</t>
  </si>
  <si>
    <t>Л-110</t>
  </si>
  <si>
    <t>Л-62</t>
  </si>
  <si>
    <t>Л-87</t>
  </si>
  <si>
    <t>лист</t>
  </si>
  <si>
    <t>Мостостроительный отряд № 118 Мостостроительного треста № 9</t>
  </si>
  <si>
    <t>Л-92</t>
  </si>
  <si>
    <t>Л-13</t>
  </si>
  <si>
    <t>Р-43</t>
  </si>
  <si>
    <t>Л-77</t>
  </si>
  <si>
    <t>Омолойская сельская администрация село Омолой Усть-Кутского района Иркутской области</t>
  </si>
  <si>
    <t>Общество с ограниченной ответственностью (ООО) "Нефтегазсервис и Ко" город Усть-Кут, Иркутская область 2005-2007</t>
  </si>
  <si>
    <t>Унитарное муниципальное предприятие "Учпрофстрой"</t>
  </si>
  <si>
    <t>Архивная коллекция документов личного происхождения г. Усть-Кута город Усть-Кут, Иркутской области Усть-Куткого района</t>
  </si>
  <si>
    <t xml:space="preserve"> Комитет по управлению имуществом и промыщленностью Усть-Кутского района город Усть-Кут, Иркутской области Усть-Кутского района 1991...</t>
  </si>
  <si>
    <t>Открытое акционерное общество "Винея"</t>
  </si>
  <si>
    <t>Л-25</t>
  </si>
  <si>
    <t>Код фонда</t>
  </si>
  <si>
    <t>Л-57</t>
  </si>
  <si>
    <t>Р-36</t>
  </si>
  <si>
    <t>(цифрами, прописью)</t>
  </si>
  <si>
    <t>Исполнительный комитет Усть-Кутского районного Совета депутатов трудящихся.г.Усть-Кут Усть-Кутского района, Иркутской области. 1926-1969г.г.</t>
  </si>
  <si>
    <t>Л-56</t>
  </si>
  <si>
    <t>Инспекция Министерства Российской Федерации по налогам и сборам по городу Усть-Куту город Усть-Кут, Иркутской области 1990...</t>
  </si>
  <si>
    <t>Дума Верхнемарковского сельского поселения село Марково, Усть-Кутского  муниципального района, Иркутской области 2005...</t>
  </si>
  <si>
    <t>Л-61</t>
  </si>
  <si>
    <t>Дума Звездниснкого городского поселения поселок Звездный, Усть-Кутского муниципального района, Иркутской области 2005...</t>
  </si>
  <si>
    <t>Л-89</t>
  </si>
  <si>
    <t>Р-46</t>
  </si>
  <si>
    <t>Строительно-монтажное управление АО "Запбамстроймеханизация"</t>
  </si>
  <si>
    <t>поле</t>
  </si>
  <si>
    <t>Р-77</t>
  </si>
  <si>
    <t>Л-12</t>
  </si>
  <si>
    <t>Басовский сельский Совет депутатов трудящихся Усть-Кутского района Иркутской области и его исполнительный комитет с.Басово, Усть-Кутского района, Иркутской области</t>
  </si>
  <si>
    <t>Р-19</t>
  </si>
  <si>
    <t>Л-69</t>
  </si>
  <si>
    <t>Акционерное общество открытого типа "Механизированная колонна № 83"</t>
  </si>
  <si>
    <t>Нийский сельский Совет народных депутатов Усть-Кутского района Иркутской области и его исполнительный комитет село Ния Усть-Кутского района Иркутской области</t>
  </si>
  <si>
    <t>Свободный</t>
  </si>
  <si>
    <t>Якуримский сельский Совет народных депутатов. Исполком. г.Усть-кут, Иркутской области. [1921]г.-01.11.1993г.</t>
  </si>
  <si>
    <t>Унитарное муниципальное предприятие "Сельторг"</t>
  </si>
  <si>
    <t>Р-12</t>
  </si>
  <si>
    <t>Р-52</t>
  </si>
  <si>
    <t>SELECT_ISN_ACT_TYPE</t>
  </si>
  <si>
    <t>Усть-Кутская городская плановая комиссия исполнительного комитета Усть-Кутского городского Совета народных депутатов. г.Усть-Кут, Иркутская область, 1938г.-03.04.1992г.</t>
  </si>
  <si>
    <t>Р-30</t>
  </si>
  <si>
    <t>Янтальский поселковый Совет народных депутатов Усть-Кутского района Иркутской области и его исполнительный комитет п.Янталь, Усть-Кутского района Иркутской области</t>
  </si>
  <si>
    <t>Р-7</t>
  </si>
  <si>
    <t>Р-61</t>
  </si>
  <si>
    <t>Кол-во поступило</t>
  </si>
  <si>
    <t>Отдел социального обеспечения исполнительного комитета Усть-Кутского городского Совета народных депутатов город Усть-Кут, Иркутской области Усть-Кутского района</t>
  </si>
  <si>
    <t>Общество с ограниченной ответственностью "ЛенаБАМпромстрой" город Усть-Кут, Иркутской области, Усть-Кутского района 2002-2005</t>
  </si>
  <si>
    <t xml:space="preserve"> Муниципальное предприятие "Центральная районная аптека № 52" Усть-Кутского муниципального образования</t>
  </si>
  <si>
    <t>-</t>
  </si>
  <si>
    <t>0, 1, 2, 3</t>
  </si>
  <si>
    <t>Л-60</t>
  </si>
  <si>
    <t>Филиал № 3 - Осетровская больница Федерального государственного бюджетного учреждения здравоохранения "Сибирский окружной медицинский центр Федерального медико-биологического агентства" России</t>
  </si>
  <si>
    <t>Р-63</t>
  </si>
  <si>
    <t>2022</t>
  </si>
  <si>
    <t>Выбыло  гг.</t>
  </si>
  <si>
    <t>Р-3</t>
  </si>
  <si>
    <t>Л-88</t>
  </si>
  <si>
    <t>Л-86</t>
  </si>
  <si>
    <t>Нийская сельская администрация село Ния Усть-Кутского района, Иркутской области 1992...</t>
  </si>
  <si>
    <t>Общество с ограниченной ответственностью  "Маршрутное такси - АТП"</t>
  </si>
  <si>
    <t>Л-11</t>
  </si>
  <si>
    <t xml:space="preserve">Строительно-монтажный поезд № 590 Ленского треста по строительству Байкало-Амурской магистрали Главного Управления по строительству Байкало-Амурской железнодорожной магистрали
</t>
  </si>
  <si>
    <t>Общество с ограниченной ответственностью "Марковское коммунальное предприятие"</t>
  </si>
  <si>
    <t>Р-65</t>
  </si>
  <si>
    <t>Л-83</t>
  </si>
  <si>
    <t>Л-91</t>
  </si>
  <si>
    <t>Совхоз "Марковский Управления сельского хозяйства исполнительного комитета Усть-Кутского городского Совета народных депутатов село Верхне- Марково, Иркутской области,Усть-Кутского района</t>
  </si>
  <si>
    <t>Р-66</t>
  </si>
  <si>
    <t>Янтальская поселковая администрация поселок Янталь Усть-Кутского района, Иркутской области 1992...</t>
  </si>
  <si>
    <t>ISN_SECURLEVEL</t>
  </si>
  <si>
    <t>Л-99</t>
  </si>
  <si>
    <t>Акционерное общество закрытого типа "Венд" город Усть-Кут, Иркутской области, Усть-Кутского района 1991-2003</t>
  </si>
  <si>
    <t>Центр Госсанэпиднадзора на транспорте (водном и воздушном) в Верхне-Ленской зоне город Усть-Кут, Иркутской области Усть-Кутского раона</t>
  </si>
  <si>
    <t>ISN_ARCHIVE</t>
  </si>
  <si>
    <t>Усть-Кутская государственная нотариальная контора отдела юстиции Иркутского облисполкома город Усть-Кут, Иркутской области, Усть-Кутского района</t>
  </si>
  <si>
    <t>Боярская сельская администрация село Боярск Усть-Кутского района, Иркутской области</t>
  </si>
  <si>
    <t>Общество с ограниченной ответственностью (ООО) "Сибирский лес", город Усть-Кут, Иркутская область, 1997-2010</t>
  </si>
  <si>
    <t>Л-55</t>
  </si>
  <si>
    <t>Строительно-монтажный поезд № 158 Управления строительством "Ангарстрой" и созданный на его базе Строительно-монтажный поезд № 158 акционерного общества "ЛенаБАМстрой". Объединенный архивный фонд.</t>
  </si>
  <si>
    <t>Общество с ограниченной ответственностью "Трансавтологистик"</t>
  </si>
  <si>
    <t>Л-37</t>
  </si>
  <si>
    <t>Р-62</t>
  </si>
  <si>
    <t>Усть-Кутский районный союз потребительских обществ Иркутского облпотребсоюза город Усть-Кут, Иркутской области,Усть-Кутского района</t>
  </si>
  <si>
    <t>2, 3, 4, 6, 8, 12</t>
  </si>
  <si>
    <t>Предыдущее значение</t>
  </si>
  <si>
    <t>Л-42</t>
  </si>
  <si>
    <t>Дума Янтальского городского поселения поселок Янталь Усть-Кутского муниципального района, Иркутской области 2005...</t>
  </si>
  <si>
    <t>Районное производственное предприятие инженерного обеспечения "Тепловодоканал" город Усть-Кут, Иркутской области усть-Кутского района</t>
  </si>
  <si>
    <t>Муниципальное предприятие жилищно-коммунального хозяйства "Речники" Усть-Кутского муниципального образования город Усть-Кут, Иркутской области, Усть-Кутского района 2002-2005</t>
  </si>
  <si>
    <t>declare @t_1 table (ISN bigint)
declare @param_str nvarchar(max)
INSERT @t_1 (ISN)
SELECT ISN_ACT_TYPE FROM tblACT_TYPE_CL WHERE [NAME] IN ('акт приема-передачи документов на хранение',
'акт о неисправимых повреждениях документов',
'акт о необнаружении документов, пути розыска которых исчерпаны',
'акт о выделении к уничтожению документов, не подлежащих хранению',
'акт возврата архивных документов собственнику',
'акт об изъятии подлинных единиц хранения, архивных документов') AND PROTECTED='Y'
set @param_str  =cast( (select cast(ISN as varchar)+ ',' as 'data()' from @t_1 for xml path('')) as varchar(max))
set @param_str  =left(@param_str, len(@param_str)-1) 
SELECT @param_str AS NUM_STRING</t>
  </si>
  <si>
    <t>Л-10</t>
  </si>
  <si>
    <t>Л-73</t>
  </si>
  <si>
    <t>Общество с ограниченной ответственностью (ООО) "Производственно-коммерческий центр службы быта" города Усть-Кут, Иркутской области 1960-2001</t>
  </si>
  <si>
    <t>Областное государственное автономное учреждение "Таюрский лесхоз" Агентства лесного хозяйства Иркутской области</t>
  </si>
  <si>
    <t>Примечание</t>
  </si>
  <si>
    <t>Л-82</t>
  </si>
  <si>
    <t>Л-74</t>
  </si>
  <si>
    <t>Муниципальное предприятие жилищно-коммунального хозяйства (МП ЖКХ) "Лена" город Усть-Кут, Иркутской области, Усть-Кутского района 2002-2006</t>
  </si>
  <si>
    <t>Л-68</t>
  </si>
  <si>
    <t>Р-26</t>
  </si>
  <si>
    <t>Год акта выбытия</t>
  </si>
  <si>
    <t>Р-56</t>
  </si>
  <si>
    <t>Л-39</t>
  </si>
  <si>
    <t>Р-55</t>
  </si>
  <si>
    <t>Л-6</t>
  </si>
  <si>
    <t>Кол-во всего</t>
  </si>
  <si>
    <t>Р-57</t>
  </si>
  <si>
    <t>Р-11</t>
  </si>
  <si>
    <t>Л-97</t>
  </si>
  <si>
    <t>Мостостроительный трест № 9 Главного управления по строительству мостов (Главмостострой) город Усть-Кут, Иркутской области Усть-Кутского района</t>
  </si>
  <si>
    <t>Авиакомпания "Усть-Кут-авиа" город Усть-Кут, Иркутской области Усть-Кутского района</t>
  </si>
  <si>
    <t>Ко-во выбыло</t>
  </si>
  <si>
    <t>Номер фонда</t>
  </si>
  <si>
    <t>Акционерное общество закрытого типа Янтальский лесокомплекс "ЯЛКО" и его предшественники Леспромхоз № 3 "Главлесзага Укрмежколхозстроя". Объединенный архивный фонд.</t>
  </si>
  <si>
    <t>Р-60</t>
  </si>
  <si>
    <t>Усть-Кутский городской народный суд город Усть-Кут, Усть-Кутского района, Иркутской области 1925-...</t>
  </si>
  <si>
    <t xml:space="preserve"> Усть-Кутский поселковый Совет депутатов трудящихся, Усть-Кутского района, Иркутской области и его исполнительный комитет п. Усть-Кут 1920-1954</t>
  </si>
  <si>
    <t>0 (Ноль)</t>
  </si>
  <si>
    <t>Общество с ограниченной ответственностью (ООО) "Верхне-Ленская ремонтно-эксплуатационная база флота", город Усть-Кут, Иркутская область, 2005-2010</t>
  </si>
  <si>
    <t>Усть-Кутская городская прокуратура Отдела юстиции Иркутского облисполкома город Усть-Кут, Иркутской области Усть-Кутского района</t>
  </si>
  <si>
    <t>Структурное подразделение аптека  № 27 ст. Лена обособленного структурного подразделения "Восточно-Сибирское" город Усть-Кут, Иркутской области 1976 - 2007</t>
  </si>
  <si>
    <t>Р-74</t>
  </si>
  <si>
    <t>Подымахинский сельский Совет народных депутатов. Исполнительный комитет. с.Подымахино, Усть-Кутского района, Иркутской области. [1928]г.-01.11.1993г.</t>
  </si>
  <si>
    <t>Автобаза треста "ЛенабАМстрой" город Усть-Кут, Иркутской области, Усть-Кутксого района</t>
  </si>
  <si>
    <t>Л-85</t>
  </si>
  <si>
    <t>было ISN_ACT_TYPE IN(2,3,4,6,8,12,16389,16381), в БД не хватает двух последних ISN</t>
  </si>
  <si>
    <t>Л-81</t>
  </si>
  <si>
    <t>Л-29</t>
  </si>
  <si>
    <t>Строительно-монтажный поезд № 288 АО "ЛенаБАМстрой"</t>
  </si>
  <si>
    <t>Р-59</t>
  </si>
  <si>
    <t>Л-139</t>
  </si>
  <si>
    <t>Л-138</t>
  </si>
  <si>
    <t>Усть-Кутская авиационно-техническая база ГВФ Восточно-Сибирского Территориального Управления ГВФ г.Усть-Кута, Иркутской области. 1937г.-1959г.</t>
  </si>
  <si>
    <t>Л-135</t>
  </si>
  <si>
    <t>Л-134</t>
  </si>
  <si>
    <t>Л-137</t>
  </si>
  <si>
    <t>Л-136</t>
  </si>
  <si>
    <t>Л-131</t>
  </si>
  <si>
    <t>Л-130</t>
  </si>
  <si>
    <t>Л-133</t>
  </si>
  <si>
    <t>Л-132</t>
  </si>
  <si>
    <t>Код ошибки</t>
  </si>
  <si>
    <t>Л-98</t>
  </si>
  <si>
    <t>фондов</t>
  </si>
  <si>
    <t>Общество с ограниченной ответственностью "Верхнеленская  лесная корпорация" город Усть-Кут, Иркутской области, Усть-Кутского района</t>
  </si>
  <si>
    <t>put</t>
  </si>
  <si>
    <t xml:space="preserve">Общество с ограниченной ответственностью "Верхне-Ленская Ремонтно-Эксплуатационная База флота-3
</t>
  </si>
  <si>
    <t>Л-9</t>
  </si>
  <si>
    <t>Отдел народного образования исполнительного комитета Усть-Кутского городского Совета народных депутатов город Усть-Кут, Иркутской области Усть-Кутского района 1974...</t>
  </si>
  <si>
    <t>Отметка о выбытии</t>
  </si>
  <si>
    <t>Название параметра в запросе</t>
  </si>
  <si>
    <t>Усть-Кутская центральная районная больница исполнительного комитета Усть-Кутского городского Совета народных депутатов город Усть-Кут, Иркутской области, Усть-Кутского района 1964...</t>
  </si>
  <si>
    <t>выбыло фондов за год</t>
  </si>
  <si>
    <t>Л-36</t>
  </si>
  <si>
    <t>Р-21</t>
  </si>
  <si>
    <t>всего на хранении на данный момент</t>
  </si>
  <si>
    <t>Y</t>
  </si>
  <si>
    <t>Л-18</t>
  </si>
  <si>
    <t>Автомобильная база "Мостостроительного треста № 9"</t>
  </si>
  <si>
    <t>Р-73</t>
  </si>
  <si>
    <t>Л-54</t>
  </si>
  <si>
    <t>Название фонда</t>
  </si>
  <si>
    <t>spec</t>
  </si>
  <si>
    <t>Л-72</t>
  </si>
  <si>
    <t>Управление сельского хозяйства администрации Усть-Кутского района г.Усть-Кут, Иркутская область. октябрь 1926 - ...</t>
  </si>
  <si>
    <t>Л-49</t>
  </si>
  <si>
    <t>SELECT F.ISN_FUND,
  ISNULL(ISNULL(NULLIF(F.FUND_NUM_1,''),NULL)+'-','') + ISNULL(F.FUND_NUM_2,'') + ISNULL(F.FUND_NUM_3, '') FUND_NUM,
  F.DOC_RECEIPT_YEAR,
  (SELECT MIN(tblACT.ACT_DATE)
  FROM tblACT
  WHERE tblACT.ISN_FUND = F.ISN_FUND
   AND tblACT.MOVEMENT_FLAG = 0
   AND tblACT.ACT_DATE BETWEEN @DATE_FROM AND @DATE_TO) ACT_DATE,
  CASE F.FUND_NAME_FULL
  WHEN '' THEN F.FUND_NAME_SHORT
  ELSE ISNULL(F.FUND_NAME_FULL,F.FUND_NAME_SHORT)
  END FUND_NAME,
  CASE F.PRESENCE_FLAG
   WHEN 'B' THEN
   CASE F.ABSENCE_REASON
    WHEN 'A' THEN 'выбыл: переданный'
    WHEN 'B' THEN 'выбыл: присоединенный'
    WHEN 'C' THEN 'выбыл: утраченный'
    WHEN 'D' THEN 'выбыл: выделенный к уничтожению'
    ELSE 'выбыл: ' + ISNULL(F.ABSENCE_REASON,'-')
   END
  END PRESENCE
 FROM tblFUND F
 WHERE F.ISN_ARCHIVE = @ISN_ARCHIVE
  AND F.ISN_SECURLEVEL IN (@ISN_SECURLEVEL)
  AND F.DOC_RECEIPT_YEAR BETWEEN @YEAR_FROM AND @YEAR_TO
  AND  (F.DOC_RECEIPT_YEAR BETWEEN @YEAR_FROM AND @YEAR_TO
   OR ( EXISTS (SELECT 1 FROM tblACT
     WHERE F.ISN_FUND = tblACT.ISN_FUND
      AND tblACT.MOVEMENT_FLAG = 0
      AND tblACT.ACT_DATE BETWEEN @DATE_FROM AND @DATE_TO)
    AND F.DOC_RECEIPT_YEAR IS NULL
      )
   )
 ORDER BY WEIGHT</t>
  </si>
  <si>
    <t>Параметры для SQL в коде</t>
  </si>
  <si>
    <t>Р-24</t>
  </si>
  <si>
    <t>Обособленное подразделение в городе Усть-Куте Общества с ограниченной ответственностью "Объединенное Верхне- Ленское речное пароходство" город Усть-Кут, Иркутской области Усть-Кутского района 2004</t>
  </si>
  <si>
    <t>Общество с ограниченной ответственностью (ООО) "Лесные материалы", город Усть-Кут, Иркутская область, 2006-2010</t>
  </si>
  <si>
    <t>Л-23</t>
  </si>
  <si>
    <t>Р-9</t>
  </si>
  <si>
    <t>Открытое акционерное общество "Северная геологическая экспедиция" город Усть-Кут, Иркутской области Усть-Кутского района</t>
  </si>
  <si>
    <t>Л-75</t>
  </si>
  <si>
    <t>действие</t>
  </si>
  <si>
    <t>Владивостокский филиал Закрытого акционерного общества "Верхне-Ленское речное пароходство" город Владивосток 1997 - 2002</t>
  </si>
  <si>
    <t>SELECT_FUND_COUNT_RETIRED</t>
  </si>
  <si>
    <t>Р-10</t>
  </si>
  <si>
    <t>Областное государственное автономное учреждение "Каймоновский лесхоз" 
Агентства лесного хозяйства по Иркутской области</t>
  </si>
  <si>
    <t>YEAR_TO</t>
  </si>
  <si>
    <t/>
  </si>
  <si>
    <t>Р-18</t>
  </si>
  <si>
    <t>Л-22</t>
  </si>
  <si>
    <t>Муниципальное предприятие "ВКХ" Усть-Кутского муниципального образования город Усть-Кут, Иркутской области Усть-Кутского района 2002-2004</t>
  </si>
  <si>
    <t>Р-41</t>
  </si>
  <si>
    <t>SELECT ISN_ARCHIVE FROM tblARCHIVE</t>
  </si>
  <si>
    <t>Р-1</t>
  </si>
  <si>
    <t>Р-72</t>
  </si>
  <si>
    <t>Объединенный архивный фонд ликвидированных сельскохозяйственных артелей Усть-Кутского района Иркутской области город Усть-Кут, Иркутской области Усть-Кутского района</t>
  </si>
  <si>
    <t>Общество с ограниченной ответственностью "ЛенаБАМстройлескомплект" город Усть-Кут, Иркутской облаасти, Усть-Кутского района 2001-2004</t>
  </si>
  <si>
    <t>Л-24</t>
  </si>
  <si>
    <t>Областное государственное автономное учреждение "Марковский лесхоз" Агентства лесного хозяйства Иркутской области</t>
  </si>
  <si>
    <t>Л-71</t>
  </si>
  <si>
    <t>Л-84</t>
  </si>
  <si>
    <t>Р-23</t>
  </si>
  <si>
    <t>Территориальная избирательная комиссия Усть-Кутского мунципального образования город Усть-Кут Иркутской области Усть-Кутского района</t>
  </si>
  <si>
    <t>Исполнительный комитет Бобровского сельского Совета народных депутатов</t>
  </si>
  <si>
    <t>Л-129</t>
  </si>
  <si>
    <t>Параметры</t>
  </si>
  <si>
    <t>Л-125</t>
  </si>
  <si>
    <t>Л-124</t>
  </si>
  <si>
    <t>Л-127</t>
  </si>
  <si>
    <t>Л-126</t>
  </si>
  <si>
    <t>Л-121</t>
  </si>
  <si>
    <t>Л-120</t>
  </si>
  <si>
    <t>Усть-Кутское отделение Промстройбанка СССР созданное на базе Акционерное общество "Ваш личный Банк" (ВЛБАНК (АО) (объединенный архивный фонд).</t>
  </si>
  <si>
    <t>put_NumToStr</t>
  </si>
  <si>
    <t>Турукская сельская администрация село Турука Усть-Кутского района, Иркутской области</t>
  </si>
  <si>
    <t>Р-76</t>
  </si>
  <si>
    <t>Якуримская поселковая администрация Усть-Кутского района, Иркутской области поселок Якурим, Усть-Кутского райна Иркутской области</t>
  </si>
  <si>
    <t>Открытое акционерное общество "Осетровский судостроительно-судоремонтный завод " город Усть-Кут Иркутской области Усть-Кутского района 1959-2006</t>
  </si>
  <si>
    <t>Л-17</t>
  </si>
  <si>
    <t>Омолойский сельский Совет народных депутатов. Исполнительный комитет. с.Омолой, Усть-Кутского района, Иркутской области. [1920]г.-25.10.1993г.</t>
  </si>
  <si>
    <t>Отдел культуры администрации города Усть-Кута, г.Усть-Кут, Иркутской области. 1946-...</t>
  </si>
  <si>
    <t>SELECT_FUND_COUNT_ALL</t>
  </si>
  <si>
    <t>Общество с ограниченной ответственностью "Верхне-Ленская Ремонтно-Эксплуатационная База флота 2"</t>
  </si>
  <si>
    <t>Общество с ограниченной ответственностью "Ленская судоходная компания"</t>
  </si>
  <si>
    <t>Р-71</t>
  </si>
  <si>
    <t>Общество с ограниченной ответственностью (ООО) "ЛенаБАМстройсервис" город Усть-Кут, Иркутская область, 2003-2009</t>
  </si>
  <si>
    <t>SELECT_ISN_ARCHIVE</t>
  </si>
  <si>
    <t>Частное дошкольное образовательное учреждение "Детский сад № 211 открытого акционерного общества "Российские Железные дороги"</t>
  </si>
  <si>
    <t>Усть-Кутский укрупненный пункт "Заготзерно". г.Усть-Кут, Иркутской области, 1932г.-1959г.</t>
  </si>
  <si>
    <t>Усть-Кутская санитарно-эпидемиологическая станция центральной районной больницы город Усть-Кут, Иркутской области Усть-Кутского района</t>
  </si>
  <si>
    <t>Р-25</t>
  </si>
  <si>
    <t xml:space="preserve">Общество с ограниченной ответственностью "Осетровская ремонтно-эксплуатационная база флота" </t>
  </si>
  <si>
    <t>Л-66</t>
  </si>
  <si>
    <t>Открытое акционерное общество "Усть-Кутремтехснаб" город Усть-Кут, Иркутской области, Усть-Кутского района 1967-2005</t>
  </si>
  <si>
    <t>Открытое акционерное общество "Производственно-коммерческое управление"</t>
  </si>
  <si>
    <t>Р-22</t>
  </si>
  <si>
    <t>Л-48</t>
  </si>
  <si>
    <t>Л-3</t>
  </si>
  <si>
    <t>Отдел архитектуры и градостроительства исполнительного комитета Усть-Кутского городского Совета народных депутатов. г.Усть-Кут, Иркутская область. 1954*-...</t>
  </si>
  <si>
    <t>Л-21</t>
  </si>
  <si>
    <t>Общество с ограниченной ответственностью (ООО) "Дорожник" , город Усть-Кут, Иркутская область, 1998-2008</t>
  </si>
  <si>
    <t>Усть-Кутский городской комитет народного контроля г. Усть-Кут, Иркутской области. 06.03.1963г. по 01.08.1990г.</t>
  </si>
  <si>
    <t>Фотофонд</t>
  </si>
  <si>
    <t>Prop_Year</t>
  </si>
  <si>
    <t>Управление механизации Мостостроительного треста № 9 посёлок Якурим, Усть-Кутского района, Иркутской области,  1977-1989</t>
  </si>
  <si>
    <t>Л-79</t>
  </si>
  <si>
    <t xml:space="preserve">Передвижная механизированная колонна № 1 объединения «Укрмежколхозстрой»
</t>
  </si>
  <si>
    <t>Общество с ограниченной ответственностью "Тандэм" город Усть-Кут, Иркутской области, Усть-Кутского района</t>
  </si>
  <si>
    <t>ISN_ACT_TYPE</t>
  </si>
  <si>
    <t>Усть-Кутская городская редакции общественно-политической газеты "Ленские вести" город Усть-Кут, Иркутской области Усть-Кутского района 1942...</t>
  </si>
  <si>
    <t>Л-1</t>
  </si>
  <si>
    <t>Муниципальное транспортное предприятие жилищно-коммунального хозяйства Усть-Кутского мунииципального образования город Усть-Кут, Иркутской области, Усть-Кутского района 2002-2004</t>
  </si>
  <si>
    <t>Л-122</t>
  </si>
  <si>
    <t>Л-40</t>
  </si>
  <si>
    <t>Осетровский Ордена Трудового Красного знамени речной порт Ленского объединенного речного пароходства город Усть-Кут, Иркутской области, Усть-Кутского района 1948 ...</t>
  </si>
  <si>
    <t>Prop_ISN_SECURLEVEL</t>
  </si>
  <si>
    <t>Усть-Кутский районный комитет профсоюза работников сельского хозяйства Иркутского областного комитета профсоюза работников сельского хозяйства город Усть-Кут, Иркутской области, Усть-Кутского района</t>
  </si>
  <si>
    <t>Р-17</t>
  </si>
  <si>
    <t>Общество с ограниченной ответственностью фирма "Чайка" посёлок Ния Усть-Кутского района, Иркутской области, Усть-Кутского района  2001-2003</t>
  </si>
  <si>
    <t>Р-48</t>
  </si>
  <si>
    <t>Подымахинская сельская администрация с.Казарки Усть-Кутского района Иркутской области 1992...</t>
  </si>
  <si>
    <t xml:space="preserve">Общество с ограниченной ответственностью (ООО) "Крона-лес", город Усть-Кут, Иркутская область, 2010-2011
</t>
  </si>
  <si>
    <t>Боярский сельский Совет народных депутатов и его исполнительный комитет. с.Боярск, Усть-Кутского района, Иркутской области. 1928г.-25.10.1993г.</t>
  </si>
  <si>
    <t>Общество с ограниченной ответственностью "Верхне-Ленская Ремонтно-Эксплуатационная База флота-5"</t>
  </si>
  <si>
    <t>Значение параметра</t>
  </si>
  <si>
    <t>Р-4</t>
  </si>
  <si>
    <t>Многоотраслевое предприятие коммунального хозяйства п.Якурим</t>
  </si>
  <si>
    <t>Л-96</t>
  </si>
  <si>
    <t>Исполнительный комитет Усть-Кутского городского Совета народных депутатов город Усть-Кут,Иркутской области, Усть-Кутского района</t>
  </si>
  <si>
    <t>Усть-Кутский филиал областного государственного унитарного предприятия "Иркутсктеплоэнерго" город Усть-Кут, Иркутской области Усть-Кутского района</t>
  </si>
  <si>
    <t>Государственное учреждение здравоохранения Узловая больница на станции Лена Восточно-Сибирской железной дороги</t>
  </si>
  <si>
    <t>Л-119</t>
  </si>
  <si>
    <t>Л-118</t>
  </si>
  <si>
    <t>Л-115</t>
  </si>
  <si>
    <t>Общество с ограниченной ответственностью (ООО) "Управляющая компания Феникс", город Усть-Кут, Иркутская область, 2006-2010</t>
  </si>
  <si>
    <t>Л-117</t>
  </si>
  <si>
    <t>Л-116</t>
  </si>
  <si>
    <t>Л-111</t>
  </si>
  <si>
    <t>Усть-Кутское автотранспортное предприятие и созданное на его базе открытое акционерное общество "Усть-Кутское АТП" город Усть-Кут, Иркутской области, Усть-Кутского района 1959-2003</t>
  </si>
  <si>
    <t>Л-113</t>
  </si>
  <si>
    <t>Л-112</t>
  </si>
  <si>
    <t>Ф-1</t>
  </si>
  <si>
    <t>Муниципальное предприятие "Водоканал" Усть-Кутского муниципального образования (городское поселение)</t>
  </si>
  <si>
    <t>Усть-Кутское Отделение федерального казначейства Министерства финансов Российской Федерации по Иркутской области город Усть-Кут, Иркуткой области 1994-2012</t>
  </si>
  <si>
    <t xml:space="preserve">Общество с ограниченной ответственность «Управление материально-технического
обеспечения Мостострой-9»
</t>
  </si>
  <si>
    <t>Открытое акионерное общество "Осетровская РЭБ флота" город Усть-Кут, Иркутской области Усть-Кутского района</t>
  </si>
  <si>
    <t>Р-40</t>
  </si>
  <si>
    <t>Осетровская универсальная торговая база "Холбос" город Усть-Кут, Иркутской области Усть-Кутского района</t>
  </si>
  <si>
    <t>select</t>
  </si>
  <si>
    <t>Л-16</t>
  </si>
  <si>
    <t>Администрация Каймоновского муниципального образования поселок Ручей, Усть-Кутского района, Иркутской области 1992...</t>
  </si>
  <si>
    <t>Общество с ограниченной ответственностью "Август"</t>
  </si>
  <si>
    <t>Общество с ограниченной ответственностью Медицинская страховая компания "Росток-МСК" город Усть-Кут, Иркутская область 1995-2004</t>
  </si>
  <si>
    <t>Орлингский сельский совет народных депутатов Усть-Кутского района Иркутской области и его исполнительный комитет</t>
  </si>
  <si>
    <t>Осетровский узел связи и радионавигации Ленского объединенного речного пароходства</t>
  </si>
  <si>
    <t>Общество с ограниченной ответственностью "Каймоновское" поселок Ручей, Усть-Кутского района, Иркутской области</t>
  </si>
  <si>
    <t>Марковская сельская администрация село Марково Усть-Кутского района, Иркутской области 1992...</t>
  </si>
  <si>
    <t>Р-20</t>
  </si>
  <si>
    <t>Дума города Усть-Кута город Усть-Кут Усть-Кутского района, Иркутской области</t>
  </si>
  <si>
    <t>Л-70</t>
  </si>
  <si>
    <t>Общество с ограниченной ответственностью (ООО) "Нефтеперерабатывающая компания" город Усть-Кут, Иркутская область, 2003-2007</t>
  </si>
  <si>
    <t>Р-35</t>
  </si>
  <si>
    <t>Л-78</t>
  </si>
  <si>
    <t>Р-16</t>
  </si>
  <si>
    <t>Орлингская сельская администрация село Орлинга Усть-Кутского района, Иркутской области</t>
  </si>
  <si>
    <t>Запорожский леспромхоз комбината строительных материалов Запорожского облагростроя и созданное на его базе закрытое акционерное общество "Янтальлес"</t>
  </si>
  <si>
    <t>Автобаза Муниципального предприятия Многоотраслевого предприятия коммунального хозяйства</t>
  </si>
  <si>
    <t>Л-7</t>
  </si>
  <si>
    <t>Р-75</t>
  </si>
  <si>
    <t>Спецификация</t>
  </si>
  <si>
    <t>Общество с ограниченной ответственностью "Водрем-92"</t>
  </si>
  <si>
    <t>Л-19</t>
  </si>
  <si>
    <t>Передвижная механизированная колонна № 3 треста "Лесстрой"</t>
  </si>
  <si>
    <t>Усть-Кутский леспромхоз производственного объединения "Леналес" город Усть-Кут, Иркутской области Усть-Кутского района</t>
  </si>
  <si>
    <t>Р-29</t>
  </si>
  <si>
    <t>Р-42</t>
  </si>
  <si>
    <t>Р-54</t>
  </si>
  <si>
    <t>FUND_COUNT_RETIRED_STR</t>
  </si>
  <si>
    <t>Л-14</t>
  </si>
  <si>
    <t>Звезднинский поселковый Совет народных депутатов Усть-Кутского района Иркутской области и его исполнительный комитет п. Звездный, Усть-Кутского района, Иркутской области</t>
  </si>
  <si>
    <t>Общество с ограниченной ответственностью "Лес-Ас"</t>
  </si>
  <si>
    <t>Р-70</t>
  </si>
  <si>
    <t>Л-33</t>
  </si>
  <si>
    <t>Открытое акционерное общество "Марковский леспромхоз"</t>
  </si>
  <si>
    <t>Л-53</t>
  </si>
  <si>
    <t>Казаркинский лесозаготовительный участок производственного лесозаготовительного объединения "Леналес" и созданное на его базе Акционерное общество открытого типа "Тирский леспромхоз"</t>
  </si>
  <si>
    <t>значение</t>
  </si>
  <si>
    <t>Л-34</t>
  </si>
  <si>
    <t>Центральные ремонтно-механические мастерские треста " ЗапБАМстроймеханизация" город Усть-Кут, Иркутской области Усть-Кутского района</t>
  </si>
  <si>
    <t>Л-95</t>
  </si>
  <si>
    <t>Л-38</t>
  </si>
  <si>
    <t>Л-35</t>
  </si>
  <si>
    <t>Р-34</t>
  </si>
  <si>
    <t>Л-109</t>
  </si>
  <si>
    <t>Л-108</t>
  </si>
  <si>
    <t>Таюрский трест-площадка Казахского Республиканского Концерна "Казлеспромстрой"</t>
  </si>
  <si>
    <t>Общество с ограниченной ответственностью "Бирюса+"</t>
  </si>
  <si>
    <t>Л-105</t>
  </si>
  <si>
    <t>Л-104</t>
  </si>
  <si>
    <t>Л-107</t>
  </si>
  <si>
    <t>Л-106</t>
  </si>
  <si>
    <t>Л-101</t>
  </si>
  <si>
    <t>Л-100</t>
  </si>
  <si>
    <t>Л-103</t>
  </si>
  <si>
    <t>Л-102</t>
  </si>
  <si>
    <t>Л-41</t>
  </si>
  <si>
    <t>выбыло всего</t>
  </si>
  <si>
    <t>DATE_FROM</t>
  </si>
  <si>
    <t>Марковский сельский Совет народных депутатов. Исполнительный комитет. с.Верхне-Марково, Усть-Кутского района, Иркутской области. [1922]г.-01.11.1993г.</t>
  </si>
  <si>
    <t>Р-58</t>
  </si>
  <si>
    <t>Общество с ограниченной ответственностью "Городская типография"</t>
  </si>
  <si>
    <t>Объединенная коллекция открытого акционерного общества (ОАО) "Строительно-монтажный поезд- 286" 
(ОАО "СМП-286) , детские сады № 22, № 41, № 48, № 51, хозрасчетный участок № 1 город усть-Кут, Иркутской области Усть-Кутского района</t>
  </si>
  <si>
    <t>Л-15</t>
  </si>
  <si>
    <t>Р-14</t>
  </si>
  <si>
    <t>Р-33</t>
  </si>
  <si>
    <t>Р-53</t>
  </si>
  <si>
    <t>Список фондов</t>
  </si>
  <si>
    <t>Л-20</t>
  </si>
  <si>
    <t>Открытое акционерное общество "Усть-Кутлесторг" город Усть-Кут, Иркутской области Усть-Кутского района 1999-2004</t>
  </si>
  <si>
    <t>Л-52</t>
  </si>
  <si>
    <t>Общество с ограниченной ответственностью "Роспил"</t>
  </si>
  <si>
    <t>Р-38</t>
  </si>
  <si>
    <t>Л-64</t>
  </si>
  <si>
    <t>Закрытое акционерное общество "Верхне-Ленское речное пароходство"город Усть-Кут, Иркутской области Усть-Кутского района 1996-2004</t>
  </si>
  <si>
    <t>Л-59</t>
  </si>
  <si>
    <t xml:space="preserve">Общество с ограниченной ответственностью "Ленажилстрой" </t>
  </si>
  <si>
    <t>Дума Ручейского сельского поселения село Ручей, Усть-Кутского муниципального района, Иркутской области 2005...</t>
  </si>
  <si>
    <t>Общество с ограниченной ответственностью Управляющая компания "Энергостандарт"</t>
  </si>
  <si>
    <t>Р-68</t>
  </si>
  <si>
    <t>Л-67</t>
  </si>
  <si>
    <t>Р-37</t>
  </si>
  <si>
    <t>Л-32</t>
  </si>
  <si>
    <t>спецификация</t>
  </si>
  <si>
    <t>Р-15</t>
  </si>
  <si>
    <t>Унитарное муниципальное предприятие "Соцторг"</t>
  </si>
  <si>
    <t>Общество с ограниченной ответственностью "АЗИМУТ"</t>
  </si>
  <si>
    <t>Общество с ограниченной ответственностью "Верхнее-Марково" и его предшественники Коммунально-эксплуатационное учреждение "Верхнее-Марково". Объединенный архивный фонд.</t>
  </si>
  <si>
    <t>Отдел занятости населения города Усть-Кута город Усть-Кут, Иркутской области 1991...</t>
  </si>
  <si>
    <t>Л-47</t>
  </si>
  <si>
    <t>Общество с ограниченной ответственностью Управляющая компания "Ния"</t>
  </si>
  <si>
    <t>Р-28</t>
  </si>
  <si>
    <t>Унитарное муниципальное предприятие "Ленаречсвязь"</t>
  </si>
  <si>
    <t>Л-51</t>
  </si>
  <si>
    <t>Общество с ограниченной ответственностью "Гражданстройпроект"</t>
  </si>
  <si>
    <t>Осетровский поселковый Совет депутатов трудящихся Усть-Кутского района Иркутской области и его исполнительный комитет, п.Осетрово Усть- Кутского района Иркутской области</t>
  </si>
  <si>
    <t>Л-80</t>
  </si>
  <si>
    <t>Усть- Кутское производственное лесозаготовительное объединение " Леналес" всесоюзного объединения "Иркутсклеспром" город Усть-Кут, Иркутской области Усть-Кутского района</t>
  </si>
  <si>
    <t>Р-67</t>
  </si>
  <si>
    <t>Примечания</t>
  </si>
  <si>
    <t>Л-94</t>
  </si>
  <si>
    <t>Акционерное общество закрытого типа "Таюрский леспромхоз"</t>
  </si>
  <si>
    <t>Л-4</t>
  </si>
  <si>
    <t>Л-31</t>
  </si>
  <si>
    <t>Л-50</t>
  </si>
  <si>
    <t>Закрытого акционерного общества "Ленаэкспортлес"</t>
  </si>
  <si>
    <t>Муниципальное предприятие совхоз "Верхнеленский"</t>
  </si>
  <si>
    <t>Совместное предприятие Акционерное общество закрытого типа "Нийский леспромхоз" и его предшественники. Объединенный архивный фонд</t>
  </si>
  <si>
    <t>Подпись</t>
  </si>
  <si>
    <t>Турукский сельский Совет народных депутатов. Исполнительный комитет. с.Турука, Усть-Кутского района, Иркутской области. [1920]г.-01.11.1993г.</t>
  </si>
  <si>
    <t xml:space="preserve">Каймоновский сельский совет народных депутатов Усть-Кутского района Иркутской области и его исполнительный комитет
</t>
  </si>
  <si>
    <t>Р-47</t>
  </si>
  <si>
    <t xml:space="preserve">Муниципальное предприятие Многоотраслевое предприятие коммунального хозяйства </t>
  </si>
  <si>
    <t>Р-6</t>
  </si>
  <si>
    <t>Л-2</t>
  </si>
  <si>
    <t>Л-27</t>
  </si>
  <si>
    <t>YEAR_FROM</t>
  </si>
  <si>
    <t>Общество с ограниченной ответственностью "ТК МЛСИ"</t>
  </si>
  <si>
    <t>Общество с ограниченной ответственностью (ООО) "Ленадорстрой", город Усть-Кут, Иркутская область, 2007-2011</t>
  </si>
  <si>
    <t>Л-45</t>
  </si>
  <si>
    <t>ОАО "Управление Механизации"  город Усть-Кут, Иркутской области Усть-Кутского района</t>
  </si>
  <si>
    <t>Администрация Усть-Кутского района Иркутской области город Усть-Кут, Иркутской области 1992...</t>
  </si>
  <si>
    <t>Р-27</t>
  </si>
  <si>
    <t>Specification_1</t>
  </si>
  <si>
    <t>Л-76</t>
  </si>
  <si>
    <t>Управление коммунального хозяйства Усть-Кутского городского Совета народных депутатов г. Усть-Кут, Иркутской области. 1930г.- 1992г.</t>
  </si>
  <si>
    <t>Общая строка параметров</t>
  </si>
  <si>
    <t>Общество с ограниченной ответственностью "Верхнеленское Речное Пароходство-1"</t>
  </si>
  <si>
    <t>Л-30</t>
  </si>
  <si>
    <t>Л-58</t>
  </si>
  <si>
    <t>Управление механизации и автотранспорта Мостостроительного треста № 9 город Усть-Кут, Иркутской области Усть-Кутского района 1989-1994</t>
  </si>
  <si>
    <t>Средняя школа № 98 отдела учебных заведений Восточно-Сибирской железной дороги, город Усть-Кут, Иркутской области 1963-4993</t>
  </si>
  <si>
    <t>Л-5</t>
  </si>
  <si>
    <t>Р-50</t>
  </si>
  <si>
    <t>Унитарное муниципальное предприятие "Ленаречэнерго" город Усть-Кут, Иркутской области, Усть-Кутского района</t>
  </si>
  <si>
    <t>Дата первого поступления</t>
  </si>
  <si>
    <t>Дата</t>
  </si>
  <si>
    <t>Р-2</t>
  </si>
  <si>
    <t>поступило за год</t>
  </si>
  <si>
    <t>SELECT_FUND_COUNT_RECEIPT</t>
  </si>
  <si>
    <t>Р-51</t>
  </si>
  <si>
    <t>Звезднинская поселковая администрация поселок Зведный Усть-Кутского района Иркутской области 1992...</t>
  </si>
  <si>
    <t>Усть-Кутское монтажное управление треста "Востоксибэлектромонтаж" и созданное на его базе общество с ограниченной ответственностью "Усть-Кутское управление ВСЭМ" Объедененный архивный фонд, город Усть-Кут, Иркутской области 1981-2008</t>
  </si>
  <si>
    <t>Соответствующее поле в Web</t>
  </si>
  <si>
    <t>Р-32</t>
  </si>
  <si>
    <t>поступило</t>
  </si>
  <si>
    <t>Расчеты с эксельными формулами</t>
  </si>
  <si>
    <t>end</t>
  </si>
  <si>
    <t>Таюрский сельский совет народных депутатов Усть-Кутского района Иркутской Области и его исполнительный комитет.с.Таюра Усть-Кутского района Иркутской области</t>
  </si>
  <si>
    <t>Строительно-монтажный поезд № 266 Управление строительством "Ангарстрой" и созданное на его базе Открытое акционерное общество "Строительно-монтажный поезд № 266" (объединенный архивный фонд)</t>
  </si>
  <si>
    <t>Общество с ограниченной ответственностью (ООО) "Промстройсервис - Усть-Кут", город Усть-Кут, Иркутская область, 2006-2010</t>
  </si>
  <si>
    <t>Муниципальное предприятие "Водоканал-Сервис" Усть-Кутского муниципального образования город Усть-Кут,Иркутской области Усть-Кутского района 2003-2007</t>
  </si>
  <si>
    <t>Общество с ограниченной ответственностью "Марка"</t>
  </si>
  <si>
    <t>Акционерное общество закрытого типа (АОЗТ) "Ния", поселок Ния, Усть-Кутский район, Иркутская область, 1994-1997</t>
  </si>
  <si>
    <t>SELECT F1.ISN_FUND, FUND_NUM, DOC_RECEIPT_YEAR, FUND_NAME, ACT_DESC,
 isnull (OAF.FUND_NUM_1,'') + isnull(OAF.FUND_NUM_2,'')+ isnull( OAF.FUND_NUM_3,'') as PARENT_FUND
 FROM (
SELECT  top 100 percent   ISN_FUND, ISN_SECURLEVEL, ISN_ARCHIVE, 
  ISNULL(ISNULL(NULLIF(F.FUND_NUM_1,''),NULL)+'-','') + ISNULL(F.FUND_NUM_2,'') + ISNULL(F.FUND_NUM_3, '') FUND_NUM,
  F.DOC_RECEIPT_YEAR,
  CASE F.FUND_NAME_FULL
  WHEN '' THEN F.FUND_NAME_SHORT
  ELSE ISNULL(F.FUND_NAME_FULL,F.FUND_NAME_SHORT)
  END FUND_NAME,
 '№ ' + isnull(A.ACT_NUM,'-') + ' дата ' + cast( datepart (dd,A.ACT_DATE) as varchar)+'/' + cast( datepart (mm,A.ACT_DATE) as varchar)+'/' + cast( datepart (yy,A.ACT_DATE) as varchar)+ isnull( A.ACT_NAME ,'') as ACT_DESC
FROM      (
           SELECT DISTINCT ISN_FUND as ISN_FUND_1,
                           ISN_ACT_TYPE, ACT_NUM, ACT_NAME, ACT_DATE
           FROM 
              (SELECT ISN_REF_ACT, ISN_ACT as R_ISN_ACT FROM dbo.tblREF_ACT WHERE KIND=701)AS R 
               RIGHT OUTER JOIN
               dbo.tblACT ON dbo.tblACT.ISN_ACT=R.R_ISN_ACT
               WHERE MOVEMENT_FLAG=2 AND Deleted=0 AND ISN_ACT_TYPE IN (2,3,4,6,8,12,16389,16381)
) AS A 
           RIGHT OUTER JOIN dbo.tblFUND AS F ON A.ISN_FUND_1 = F.ISN_FUND
WHERE     (F.Deleted = 0) AND F.ISN_ARCHIVE = @ISN_ARCHIVE
           AND F.ISN_SECURLEVEL IN (@ISN_SECURLEVEL) ORDER BY WEIGHT ) as F1
LEFT OUTER JOIN
                      dbo.tblFUND_OAF AS OAF ON F1.ISN_FUND = OAF.ISN_CHILD_FUND</t>
  </si>
  <si>
    <t xml:space="preserve">Тарасовский сельский совет депутатов трудящихся Усть-Кутского района Иркутской области и его исполнительный комитет.с.Тарасово Усть-Кутского района Иркутской области
</t>
  </si>
  <si>
    <t>Средняя школа № 21 ст.Ния Отдела учебных заведений Управления Байкало-Амурской железной дороги</t>
  </si>
  <si>
    <t>Управляющая компания Общество с ограниченной ответственностью "Ресурс"</t>
  </si>
  <si>
    <t>SELECT_Specification_1</t>
  </si>
  <si>
    <t>Общество с ограниченной ответственность "Ленаречтранс"</t>
  </si>
  <si>
    <t>Р-5</t>
  </si>
  <si>
    <t>Л-93</t>
  </si>
  <si>
    <t xml:space="preserve">Акционерное общество «Бумеранг» и его предшественники  акционерное общество «Верхне-Марковский леспромхоз». Объединенный архивный фонд.
</t>
  </si>
  <si>
    <t>array</t>
  </si>
  <si>
    <t>Назаровский сельский Совет депутатов трудящихся. Исполнительный комитет. с.Назарово Усть-Кутского района, Иркутской области. 1930г.-14 июля 1973г.</t>
  </si>
  <si>
    <t>Муниципальное "Теплоэнергетическое предприятие - сервис" Усть-Кутского муниципального образования, город Усть-Кут, Иркутская область, 2005-2006</t>
  </si>
  <si>
    <t>Общество сограниченной ответственностью (ООО) "ЛенаБАМстроймеханизация" город Усть-Кут, Иркутской области
2002-2008</t>
  </si>
  <si>
    <t>Р-45</t>
  </si>
  <si>
    <t>Ленский трест по строительству Байкало-Амурской магистрали (трест "ЛенаБАМстрой") ГлавБАМстроя город Усть-Кут, Иркутской области Усть-Кутского района</t>
  </si>
  <si>
    <t>FUND_COUNT_ALL_STR</t>
  </si>
  <si>
    <t>Л-46</t>
  </si>
  <si>
    <t>Общество с ограниченной ответственностью "Верхне-Ленская Ремонтно-Эксплуатационная База флота 4</t>
  </si>
  <si>
    <t>Л-44</t>
  </si>
  <si>
    <t>Обособленное структурное подразделение Усть-Кутский почтамт Управления федеральной почтовой связи Иркутской области - филиала федерального государственного унитарного предприятия "Почта России"</t>
  </si>
  <si>
    <t>Муниципальное предприятие (МП) "Транс-сервис" Усть-Кутского муниципального образования, город Усть-Кут, Иркутская область, 2004-2010</t>
  </si>
  <si>
    <t>Муниципальное предприятие "Каймоновский леспромхоз" Усть-Кутского муниципального образования и его предшественники. Объединенный архивный фонд.</t>
  </si>
  <si>
    <t>Спортивный клуб "Осетрово"</t>
  </si>
  <si>
    <t>Р-44</t>
  </si>
  <si>
    <t>Р-69</t>
  </si>
  <si>
    <t>Л-26</t>
  </si>
  <si>
    <t>Унитарное мунципальное предприятие (УМП) "Водоканал" город Усть-Кут, Иркутской области Усть-Кутского района</t>
  </si>
  <si>
    <t>Отдел торговли Усть-Кутского городского Совета народных депутатов. г.Усть-Кут, Иркутской области. [1928]г.-13.04.1989г.</t>
  </si>
  <si>
    <t>Совхоз "Подымахинский" Управления сельского хозяйства исполнительного комитета Усть-Кутского городского Совета народных депутатов село Казарки Иркутской области, Усть-Кутского района</t>
  </si>
  <si>
    <t>Л-128</t>
  </si>
  <si>
    <t>Строительно-монтажный поезд № 580 Ленского треста по строительству Байкало-Амурской железнодорожной магистрали</t>
  </si>
  <si>
    <t>Р-64</t>
  </si>
  <si>
    <t>FUND_COUNT_RECEIPT_STR</t>
  </si>
  <si>
    <t>Л-123</t>
  </si>
  <si>
    <t>Л-8</t>
  </si>
  <si>
    <t>Общество с ограниченной ответственностью (ООО) "ЖКХ Ния", поселок Ния, Усть-Кутский район, Иркутская область, 1998-2008</t>
  </si>
  <si>
    <t>Л-63</t>
  </si>
  <si>
    <t>Р-49</t>
  </si>
  <si>
    <t>Л-28</t>
  </si>
  <si>
    <t>Специализированный трест по мехпнизации земляных работ "ЗапБАМстроймеханизация" Главного управления по строительству Байкало-Амурской железнодорожной магистрали (ГлавБАМстроя) город Усть-Кут, Иркутской области, усть-Кутского района</t>
  </si>
  <si>
    <t>Хозрасчетное подразделение "Галс", город Усть-Кут, Иркутская область, 1996-2006</t>
  </si>
  <si>
    <t>Р-8</t>
  </si>
  <si>
    <t>Мостостроительный поезд № 417 Мостостроительного треста № 9 город Усть-Кут, Иркутской области Усть-Кутского района 1979-1981</t>
  </si>
  <si>
    <t>Р-78</t>
  </si>
  <si>
    <t>Усть-Кутский молочный завод Иркутского областного управления по заготовкам молока и молочной промышленности и созданное на его базе акционерное общество "Вита"</t>
  </si>
  <si>
    <t>Общество с ограниченной ответственностью "Ленаречлес" город Усть-Кут, Иркутской области, Усть-Кутского района
1999-2005</t>
  </si>
  <si>
    <t>Л-43</t>
  </si>
  <si>
    <t xml:space="preserve">Управление производственно-технологической комплектации мостостроительного треста № 9
</t>
  </si>
  <si>
    <t>Мостостроительный отряд № 44 мостостроиетльного треста № 9</t>
  </si>
  <si>
    <t>Отдел сбора и обработки статистической информации в Усть-Кутском районе. г.Усть-Кут, Иркутская обл. 1925г.-...</t>
  </si>
  <si>
    <t>Дума Подымахинкого сельского поселения село Казарки, Усть-Кутского муниципального района, Иркутской области 2005…</t>
  </si>
  <si>
    <t>Контрольно-счетная комиссия Усть-Кутского Муниципального Образования 2005…</t>
  </si>
  <si>
    <t>Дума Усть-Кутского муниципального образования (городское поселение) 2005…</t>
  </si>
  <si>
    <t>Администрация Усть-Кутского муниципального образования (городское поселение) 2005…</t>
  </si>
  <si>
    <t>6 (шесть)</t>
  </si>
  <si>
    <t>215(Двести пятнадцать)</t>
  </si>
  <si>
    <t>Начальник архивного отдела в аппарате Администрации УКМО</t>
  </si>
  <si>
    <t>С.Ю. Богдалова</t>
  </si>
  <si>
    <t>архивного отдела в аппарате Администрации Усть-Кутского муниципального образования за 2022 год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</si>
</sst>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b/>
      <sz val="18"/>
      <color indexed="8"/>
      <name val="Times New Roman"/>
      <family val="1"/>
    </font>
    <font>
      <i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0" xfId="0" applyFill="1" applyAlignment="1">
      <alignment/>
    </xf>
    <xf numFmtId="0" fontId="9" fillId="0" borderId="11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0" fillId="42" borderId="12" xfId="0" applyFill="1" applyBorder="1" applyAlignment="1">
      <alignment/>
    </xf>
    <xf numFmtId="0" fontId="0" fillId="42" borderId="13" xfId="0" applyFill="1" applyBorder="1" applyAlignment="1">
      <alignment/>
    </xf>
    <xf numFmtId="0" fontId="0" fillId="42" borderId="14" xfId="0" applyFill="1" applyBorder="1" applyAlignment="1">
      <alignment/>
    </xf>
    <xf numFmtId="0" fontId="0" fillId="42" borderId="15" xfId="0" applyFill="1" applyBorder="1" applyAlignment="1">
      <alignment/>
    </xf>
    <xf numFmtId="0" fontId="0" fillId="42" borderId="16" xfId="0" applyFill="1" applyBorder="1" applyAlignment="1">
      <alignment/>
    </xf>
    <xf numFmtId="0" fontId="0" fillId="42" borderId="17" xfId="0" applyFill="1" applyBorder="1" applyAlignment="1">
      <alignment/>
    </xf>
    <xf numFmtId="0" fontId="0" fillId="42" borderId="18" xfId="0" applyFill="1" applyBorder="1" applyAlignment="1">
      <alignment/>
    </xf>
    <xf numFmtId="0" fontId="0" fillId="42" borderId="19" xfId="0" applyFill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0" fillId="42" borderId="21" xfId="0" applyFill="1" applyBorder="1" applyAlignment="1">
      <alignment/>
    </xf>
    <xf numFmtId="0" fontId="0" fillId="42" borderId="22" xfId="0" applyFill="1" applyBorder="1" applyAlignment="1">
      <alignment/>
    </xf>
    <xf numFmtId="0" fontId="0" fillId="42" borderId="23" xfId="0" applyFill="1" applyBorder="1" applyAlignment="1">
      <alignment/>
    </xf>
    <xf numFmtId="0" fontId="0" fillId="42" borderId="24" xfId="0" applyFill="1" applyBorder="1" applyAlignment="1">
      <alignment/>
    </xf>
    <xf numFmtId="0" fontId="0" fillId="42" borderId="25" xfId="0" applyFill="1" applyBorder="1" applyAlignment="1">
      <alignment/>
    </xf>
    <xf numFmtId="0" fontId="0" fillId="42" borderId="26" xfId="0" applyFill="1" applyBorder="1" applyAlignment="1">
      <alignment/>
    </xf>
    <xf numFmtId="0" fontId="0" fillId="42" borderId="27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28" xfId="0" applyFont="1" applyBorder="1" applyAlignment="1">
      <alignment wrapText="1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0" fillId="42" borderId="29" xfId="0" applyFill="1" applyBorder="1" applyAlignment="1">
      <alignment/>
    </xf>
    <xf numFmtId="0" fontId="0" fillId="42" borderId="30" xfId="0" applyFill="1" applyBorder="1" applyAlignment="1">
      <alignment/>
    </xf>
    <xf numFmtId="0" fontId="0" fillId="42" borderId="31" xfId="0" applyFill="1" applyBorder="1" applyAlignment="1">
      <alignment wrapText="1"/>
    </xf>
    <xf numFmtId="0" fontId="0" fillId="42" borderId="32" xfId="0" applyFill="1" applyBorder="1" applyAlignment="1">
      <alignment/>
    </xf>
    <xf numFmtId="0" fontId="0" fillId="42" borderId="33" xfId="0" applyFill="1" applyBorder="1" applyAlignment="1">
      <alignment/>
    </xf>
    <xf numFmtId="0" fontId="0" fillId="42" borderId="31" xfId="0" applyFill="1" applyBorder="1" applyAlignment="1">
      <alignment/>
    </xf>
    <xf numFmtId="0" fontId="0" fillId="42" borderId="34" xfId="0" applyFill="1" applyBorder="1" applyAlignment="1">
      <alignment/>
    </xf>
    <xf numFmtId="0" fontId="0" fillId="42" borderId="35" xfId="0" applyFill="1" applyBorder="1" applyAlignment="1">
      <alignment/>
    </xf>
    <xf numFmtId="0" fontId="0" fillId="42" borderId="36" xfId="0" applyFill="1" applyBorder="1" applyAlignment="1">
      <alignment/>
    </xf>
    <xf numFmtId="14" fontId="0" fillId="42" borderId="32" xfId="0" applyNumberFormat="1" applyFill="1" applyBorder="1" applyAlignment="1">
      <alignment/>
    </xf>
    <xf numFmtId="14" fontId="0" fillId="42" borderId="37" xfId="0" applyNumberFormat="1" applyFill="1" applyBorder="1" applyAlignment="1">
      <alignment/>
    </xf>
    <xf numFmtId="0" fontId="9" fillId="0" borderId="11" xfId="0" applyFont="1" applyFill="1" applyBorder="1" applyAlignment="1">
      <alignment horizontal="left" vertical="top" wrapText="1"/>
    </xf>
    <xf numFmtId="0" fontId="0" fillId="0" borderId="38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9" fillId="42" borderId="11" xfId="0" applyFont="1" applyFill="1" applyBorder="1" applyAlignment="1">
      <alignment horizontal="left" vertical="top" wrapText="1"/>
    </xf>
    <xf numFmtId="0" fontId="0" fillId="42" borderId="40" xfId="0" applyFill="1" applyBorder="1" applyAlignment="1">
      <alignment vertical="top" wrapText="1"/>
    </xf>
    <xf numFmtId="0" fontId="0" fillId="42" borderId="37" xfId="0" applyFill="1" applyBorder="1" applyAlignment="1">
      <alignment/>
    </xf>
    <xf numFmtId="0" fontId="0" fillId="42" borderId="30" xfId="0" applyFill="1" applyBorder="1" applyAlignment="1">
      <alignment wrapText="1"/>
    </xf>
    <xf numFmtId="0" fontId="0" fillId="42" borderId="33" xfId="0" applyFill="1" applyBorder="1" applyAlignment="1">
      <alignment wrapText="1"/>
    </xf>
    <xf numFmtId="0" fontId="0" fillId="42" borderId="36" xfId="0" applyFill="1" applyBorder="1" applyAlignment="1">
      <alignment wrapText="1"/>
    </xf>
    <xf numFmtId="0" fontId="9" fillId="42" borderId="29" xfId="0" applyFont="1" applyFill="1" applyBorder="1" applyAlignment="1">
      <alignment horizontal="left" vertical="top" wrapText="1"/>
    </xf>
    <xf numFmtId="0" fontId="0" fillId="42" borderId="30" xfId="0" applyFill="1" applyBorder="1" applyAlignment="1">
      <alignment vertical="top" wrapText="1"/>
    </xf>
    <xf numFmtId="0" fontId="9" fillId="43" borderId="11" xfId="0" applyFont="1" applyFill="1" applyBorder="1" applyAlignment="1">
      <alignment horizontal="left" vertical="top" wrapText="1"/>
    </xf>
    <xf numFmtId="0" fontId="0" fillId="43" borderId="38" xfId="0" applyFill="1" applyBorder="1" applyAlignment="1">
      <alignment vertical="top" wrapText="1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20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1" fillId="0" borderId="41" xfId="0" applyFont="1" applyBorder="1" applyAlignment="1">
      <alignment/>
    </xf>
    <xf numFmtId="0" fontId="21" fillId="0" borderId="41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42" xfId="0" applyFont="1" applyBorder="1" applyAlignment="1">
      <alignment horizontal="left" vertical="top" wrapText="1"/>
    </xf>
    <xf numFmtId="0" fontId="21" fillId="0" borderId="43" xfId="0" applyFont="1" applyBorder="1" applyAlignment="1">
      <alignment horizontal="left" vertical="top" wrapText="1"/>
    </xf>
    <xf numFmtId="0" fontId="21" fillId="0" borderId="44" xfId="0" applyFont="1" applyBorder="1" applyAlignment="1">
      <alignment horizontal="left" vertical="top" wrapText="1"/>
    </xf>
    <xf numFmtId="0" fontId="21" fillId="0" borderId="45" xfId="0" applyFont="1" applyBorder="1" applyAlignment="1">
      <alignment/>
    </xf>
    <xf numFmtId="0" fontId="21" fillId="0" borderId="45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32" xfId="0" applyFont="1" applyBorder="1" applyAlignment="1">
      <alignment horizontal="left" vertical="top" wrapText="1"/>
    </xf>
    <xf numFmtId="0" fontId="21" fillId="0" borderId="46" xfId="0" applyFont="1" applyBorder="1" applyAlignment="1">
      <alignment horizontal="left" vertical="top" wrapText="1"/>
    </xf>
    <xf numFmtId="0" fontId="21" fillId="0" borderId="47" xfId="0" applyFont="1" applyBorder="1" applyAlignment="1">
      <alignment horizontal="left" vertical="top" wrapText="1"/>
    </xf>
    <xf numFmtId="0" fontId="21" fillId="0" borderId="48" xfId="0" applyFont="1" applyBorder="1" applyAlignment="1">
      <alignment/>
    </xf>
    <xf numFmtId="0" fontId="21" fillId="0" borderId="48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49" xfId="0" applyFont="1" applyBorder="1" applyAlignment="1">
      <alignment horizontal="left" vertical="top" wrapText="1"/>
    </xf>
    <xf numFmtId="0" fontId="21" fillId="0" borderId="50" xfId="0" applyFont="1" applyBorder="1" applyAlignment="1">
      <alignment horizontal="left" vertical="top" wrapText="1"/>
    </xf>
    <xf numFmtId="0" fontId="21" fillId="0" borderId="51" xfId="0" applyFont="1" applyBorder="1" applyAlignment="1">
      <alignment horizontal="left" vertical="top" wrapText="1"/>
    </xf>
    <xf numFmtId="0" fontId="20" fillId="0" borderId="0" xfId="0" applyFont="1" applyAlignment="1">
      <alignment horizontal="right"/>
    </xf>
    <xf numFmtId="0" fontId="23" fillId="0" borderId="52" xfId="0" applyFont="1" applyBorder="1" applyAlignment="1">
      <alignment horizontal="center"/>
    </xf>
    <xf numFmtId="0" fontId="21" fillId="0" borderId="0" xfId="0" applyFont="1" applyAlignment="1">
      <alignment horizontal="center" vertical="top"/>
    </xf>
    <xf numFmtId="0" fontId="20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21" fillId="0" borderId="52" xfId="0" applyFont="1" applyBorder="1" applyAlignment="1">
      <alignment/>
    </xf>
    <xf numFmtId="14" fontId="21" fillId="0" borderId="0" xfId="0" applyNumberFormat="1" applyFont="1" applyAlignment="1">
      <alignment horizontal="left"/>
    </xf>
    <xf numFmtId="0" fontId="20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22"/>
  <sheetViews>
    <sheetView tabSelected="1" zoomScalePageLayoutView="0" workbookViewId="0" topLeftCell="A142">
      <selection activeCell="G232" sqref="G232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28125" style="0" hidden="1" customWidth="1"/>
    <col min="4" max="4" width="11.8515625" style="0" customWidth="1"/>
    <col min="5" max="5" width="16.8515625" style="0" customWidth="1"/>
    <col min="6" max="6" width="102.57421875" style="0" customWidth="1"/>
    <col min="7" max="7" width="19.00390625" style="0" customWidth="1"/>
    <col min="8" max="8" width="13.421875" style="0" hidden="1" customWidth="1"/>
    <col min="9" max="9" width="37.00390625" style="0" customWidth="1"/>
    <col min="10" max="10" width="12.140625" style="0" customWidth="1"/>
  </cols>
  <sheetData>
    <row r="2" spans="2:9" ht="21.75" customHeight="1">
      <c r="B2">
        <f>B2:I174</f>
        <v>0</v>
      </c>
      <c r="C2" s="81" t="s">
        <v>366</v>
      </c>
      <c r="D2" s="81"/>
      <c r="E2" s="81"/>
      <c r="F2" s="81"/>
      <c r="G2" s="81"/>
      <c r="H2" s="81"/>
      <c r="I2" s="81"/>
    </row>
    <row r="3" spans="3:9" ht="23.25">
      <c r="C3" s="52"/>
      <c r="D3" s="52"/>
      <c r="E3" s="52"/>
      <c r="F3" s="53" t="s">
        <v>511</v>
      </c>
      <c r="G3" s="52"/>
      <c r="H3" s="52"/>
      <c r="I3" s="52"/>
    </row>
    <row r="4" spans="3:9" ht="24" thickBot="1">
      <c r="C4" s="52"/>
      <c r="D4" s="52"/>
      <c r="E4" s="52"/>
      <c r="F4" s="52"/>
      <c r="G4" s="52"/>
      <c r="H4" s="52"/>
      <c r="I4" s="52"/>
    </row>
    <row r="5" spans="3:9" ht="70.5" customHeight="1" thickBot="1" thickTop="1">
      <c r="C5" s="54" t="s">
        <v>28</v>
      </c>
      <c r="D5" s="54" t="s">
        <v>128</v>
      </c>
      <c r="E5" s="54" t="s">
        <v>434</v>
      </c>
      <c r="F5" s="55" t="s">
        <v>177</v>
      </c>
      <c r="G5" s="54" t="s">
        <v>165</v>
      </c>
      <c r="H5" s="54" t="s">
        <v>116</v>
      </c>
      <c r="I5" s="54" t="s">
        <v>398</v>
      </c>
    </row>
    <row r="6" spans="3:9" ht="24.75" thickBot="1" thickTop="1">
      <c r="C6" s="54">
        <v>0</v>
      </c>
      <c r="D6" s="54">
        <v>1</v>
      </c>
      <c r="E6" s="54">
        <v>2</v>
      </c>
      <c r="F6" s="54">
        <v>3</v>
      </c>
      <c r="G6" s="54">
        <v>4</v>
      </c>
      <c r="H6" s="54"/>
      <c r="I6" s="54">
        <v>5</v>
      </c>
    </row>
    <row r="7" spans="3:9" ht="47.25" thickTop="1">
      <c r="C7" s="56">
        <v>10000042514</v>
      </c>
      <c r="D7" s="57" t="s">
        <v>260</v>
      </c>
      <c r="E7" s="58">
        <v>1998</v>
      </c>
      <c r="F7" s="59" t="s">
        <v>323</v>
      </c>
      <c r="G7" s="59"/>
      <c r="H7" s="60"/>
      <c r="I7" s="61" t="s">
        <v>197</v>
      </c>
    </row>
    <row r="8" spans="3:9" ht="46.5">
      <c r="C8" s="62">
        <v>10000042573</v>
      </c>
      <c r="D8" s="63" t="s">
        <v>413</v>
      </c>
      <c r="E8" s="64">
        <v>2000</v>
      </c>
      <c r="F8" s="65" t="s">
        <v>305</v>
      </c>
      <c r="G8" s="65"/>
      <c r="H8" s="66"/>
      <c r="I8" s="67" t="s">
        <v>197</v>
      </c>
    </row>
    <row r="9" spans="3:9" ht="46.5">
      <c r="C9" s="62">
        <v>10000042612</v>
      </c>
      <c r="D9" s="63" t="s">
        <v>247</v>
      </c>
      <c r="E9" s="64">
        <v>2003</v>
      </c>
      <c r="F9" s="65" t="s">
        <v>297</v>
      </c>
      <c r="G9" s="65"/>
      <c r="H9" s="66"/>
      <c r="I9" s="67" t="s">
        <v>197</v>
      </c>
    </row>
    <row r="10" spans="3:9" ht="116.25">
      <c r="C10" s="62">
        <v>10000042651</v>
      </c>
      <c r="D10" s="63" t="s">
        <v>401</v>
      </c>
      <c r="E10" s="64">
        <v>2003</v>
      </c>
      <c r="F10" s="65" t="s">
        <v>361</v>
      </c>
      <c r="G10" s="65"/>
      <c r="H10" s="66"/>
      <c r="I10" s="67" t="s">
        <v>197</v>
      </c>
    </row>
    <row r="11" spans="3:9" ht="46.5">
      <c r="C11" s="62">
        <v>10000042690</v>
      </c>
      <c r="D11" s="63" t="s">
        <v>431</v>
      </c>
      <c r="E11" s="64">
        <v>2003</v>
      </c>
      <c r="F11" s="65" t="s">
        <v>479</v>
      </c>
      <c r="G11" s="65"/>
      <c r="H11" s="66"/>
      <c r="I11" s="67" t="s">
        <v>197</v>
      </c>
    </row>
    <row r="12" spans="3:9" ht="69.75">
      <c r="C12" s="62">
        <v>10000042729</v>
      </c>
      <c r="D12" s="63" t="s">
        <v>120</v>
      </c>
      <c r="E12" s="64">
        <v>2003</v>
      </c>
      <c r="F12" s="65" t="s">
        <v>189</v>
      </c>
      <c r="G12" s="65"/>
      <c r="H12" s="66"/>
      <c r="I12" s="67" t="s">
        <v>197</v>
      </c>
    </row>
    <row r="13" spans="3:9" ht="69.75">
      <c r="C13" s="62">
        <v>10000042768</v>
      </c>
      <c r="D13" s="63" t="s">
        <v>317</v>
      </c>
      <c r="E13" s="64">
        <v>2004</v>
      </c>
      <c r="F13" s="65" t="s">
        <v>338</v>
      </c>
      <c r="G13" s="65"/>
      <c r="H13" s="66"/>
      <c r="I13" s="67" t="s">
        <v>197</v>
      </c>
    </row>
    <row r="14" spans="3:9" ht="69.75">
      <c r="C14" s="62">
        <v>10000042807</v>
      </c>
      <c r="D14" s="63" t="s">
        <v>487</v>
      </c>
      <c r="E14" s="64">
        <v>2004</v>
      </c>
      <c r="F14" s="65" t="s">
        <v>103</v>
      </c>
      <c r="G14" s="65"/>
      <c r="H14" s="66"/>
      <c r="I14" s="67" t="s">
        <v>197</v>
      </c>
    </row>
    <row r="15" spans="3:9" ht="46.5">
      <c r="C15" s="62">
        <v>10000042846</v>
      </c>
      <c r="D15" s="63" t="s">
        <v>163</v>
      </c>
      <c r="E15" s="64">
        <v>2004</v>
      </c>
      <c r="F15" s="65" t="s">
        <v>433</v>
      </c>
      <c r="G15" s="65"/>
      <c r="H15" s="66"/>
      <c r="I15" s="67" t="s">
        <v>197</v>
      </c>
    </row>
    <row r="16" spans="3:9" ht="46.5">
      <c r="C16" s="62">
        <v>10000042885</v>
      </c>
      <c r="D16" s="63" t="s">
        <v>106</v>
      </c>
      <c r="E16" s="64">
        <v>2004</v>
      </c>
      <c r="F16" s="65" t="s">
        <v>419</v>
      </c>
      <c r="G16" s="65"/>
      <c r="H16" s="66"/>
      <c r="I16" s="67" t="s">
        <v>197</v>
      </c>
    </row>
    <row r="17" spans="3:9" ht="46.5">
      <c r="C17" s="62">
        <v>10000042924</v>
      </c>
      <c r="D17" s="63" t="s">
        <v>76</v>
      </c>
      <c r="E17" s="64">
        <v>2004</v>
      </c>
      <c r="F17" s="65" t="s">
        <v>139</v>
      </c>
      <c r="G17" s="65"/>
      <c r="H17" s="66"/>
      <c r="I17" s="67" t="s">
        <v>197</v>
      </c>
    </row>
    <row r="18" spans="3:9" ht="46.5">
      <c r="C18" s="62">
        <v>10000043021</v>
      </c>
      <c r="D18" s="63" t="s">
        <v>43</v>
      </c>
      <c r="E18" s="64">
        <v>2005</v>
      </c>
      <c r="F18" s="65" t="s">
        <v>295</v>
      </c>
      <c r="G18" s="65"/>
      <c r="H18" s="66"/>
      <c r="I18" s="67" t="s">
        <v>197</v>
      </c>
    </row>
    <row r="19" spans="3:9" ht="69.75">
      <c r="C19" s="62">
        <v>10000042982</v>
      </c>
      <c r="D19" s="63" t="s">
        <v>18</v>
      </c>
      <c r="E19" s="64">
        <v>2005</v>
      </c>
      <c r="F19" s="65" t="s">
        <v>279</v>
      </c>
      <c r="G19" s="65"/>
      <c r="H19" s="66"/>
      <c r="I19" s="67" t="s">
        <v>197</v>
      </c>
    </row>
    <row r="20" spans="3:9" ht="46.5">
      <c r="C20" s="62">
        <v>10000043060</v>
      </c>
      <c r="D20" s="63" t="s">
        <v>328</v>
      </c>
      <c r="E20" s="64">
        <v>2005</v>
      </c>
      <c r="F20" s="65" t="s">
        <v>257</v>
      </c>
      <c r="G20" s="65"/>
      <c r="H20" s="66"/>
      <c r="I20" s="67" t="s">
        <v>197</v>
      </c>
    </row>
    <row r="21" spans="3:9" ht="46.5">
      <c r="C21" s="62">
        <v>10000043099</v>
      </c>
      <c r="D21" s="63" t="s">
        <v>362</v>
      </c>
      <c r="E21" s="64">
        <v>2005</v>
      </c>
      <c r="F21" s="65" t="s">
        <v>126</v>
      </c>
      <c r="G21" s="65"/>
      <c r="H21" s="66"/>
      <c r="I21" s="67" t="s">
        <v>197</v>
      </c>
    </row>
    <row r="22" spans="3:9" ht="69.75">
      <c r="C22" s="62">
        <v>10000043138</v>
      </c>
      <c r="D22" s="63" t="s">
        <v>299</v>
      </c>
      <c r="E22" s="64">
        <v>2005</v>
      </c>
      <c r="F22" s="65" t="s">
        <v>160</v>
      </c>
      <c r="G22" s="65"/>
      <c r="H22" s="66"/>
      <c r="I22" s="67" t="s">
        <v>197</v>
      </c>
    </row>
    <row r="23" spans="3:9" ht="69.75">
      <c r="C23" s="62">
        <v>10000043177</v>
      </c>
      <c r="D23" s="63" t="s">
        <v>228</v>
      </c>
      <c r="E23" s="64">
        <v>2005</v>
      </c>
      <c r="F23" s="65" t="s">
        <v>88</v>
      </c>
      <c r="G23" s="65"/>
      <c r="H23" s="66"/>
      <c r="I23" s="67" t="s">
        <v>197</v>
      </c>
    </row>
    <row r="24" spans="3:9" ht="69.75">
      <c r="C24" s="62">
        <v>10000043217</v>
      </c>
      <c r="D24" s="63" t="s">
        <v>173</v>
      </c>
      <c r="E24" s="64">
        <v>2005</v>
      </c>
      <c r="F24" s="65" t="s">
        <v>373</v>
      </c>
      <c r="G24" s="65"/>
      <c r="H24" s="66"/>
      <c r="I24" s="67" t="s">
        <v>197</v>
      </c>
    </row>
    <row r="25" spans="3:9" ht="69.75">
      <c r="C25" s="62">
        <v>10000043256</v>
      </c>
      <c r="D25" s="63" t="s">
        <v>321</v>
      </c>
      <c r="E25" s="64">
        <v>2005</v>
      </c>
      <c r="F25" s="65" t="s">
        <v>192</v>
      </c>
      <c r="G25" s="65"/>
      <c r="H25" s="66"/>
      <c r="I25" s="67" t="s">
        <v>197</v>
      </c>
    </row>
    <row r="26" spans="3:9" ht="93">
      <c r="C26" s="62">
        <v>10000043295</v>
      </c>
      <c r="D26" s="63" t="s">
        <v>367</v>
      </c>
      <c r="E26" s="64">
        <v>2005</v>
      </c>
      <c r="F26" s="65" t="s">
        <v>185</v>
      </c>
      <c r="G26" s="65"/>
      <c r="H26" s="66"/>
      <c r="I26" s="67" t="s">
        <v>197</v>
      </c>
    </row>
    <row r="27" spans="3:9" ht="46.5">
      <c r="C27" s="62">
        <v>10000043353</v>
      </c>
      <c r="D27" s="63" t="s">
        <v>249</v>
      </c>
      <c r="E27" s="64">
        <v>2005</v>
      </c>
      <c r="F27" s="65" t="s">
        <v>368</v>
      </c>
      <c r="G27" s="65"/>
      <c r="H27" s="66"/>
      <c r="I27" s="67" t="s">
        <v>197</v>
      </c>
    </row>
    <row r="28" spans="3:9" ht="69.75">
      <c r="C28" s="62">
        <v>10000043411</v>
      </c>
      <c r="D28" s="63" t="s">
        <v>199</v>
      </c>
      <c r="E28" s="64">
        <v>2005</v>
      </c>
      <c r="F28" s="65" t="s">
        <v>498</v>
      </c>
      <c r="G28" s="65"/>
      <c r="H28" s="66"/>
      <c r="I28" s="67" t="s">
        <v>197</v>
      </c>
    </row>
    <row r="29" spans="3:9" ht="69.75">
      <c r="C29" s="62">
        <v>10000043450</v>
      </c>
      <c r="D29" s="63" t="s">
        <v>187</v>
      </c>
      <c r="E29" s="64">
        <v>2005</v>
      </c>
      <c r="F29" s="65" t="s">
        <v>206</v>
      </c>
      <c r="G29" s="65"/>
      <c r="H29" s="66"/>
      <c r="I29" s="67" t="s">
        <v>197</v>
      </c>
    </row>
    <row r="30" spans="3:9" ht="69.75">
      <c r="C30" s="62">
        <v>10000043489</v>
      </c>
      <c r="D30" s="63" t="s">
        <v>207</v>
      </c>
      <c r="E30" s="64">
        <v>2005</v>
      </c>
      <c r="F30" s="65" t="s">
        <v>62</v>
      </c>
      <c r="G30" s="65"/>
      <c r="H30" s="66"/>
      <c r="I30" s="67" t="s">
        <v>197</v>
      </c>
    </row>
    <row r="31" spans="3:9" ht="69.75">
      <c r="C31" s="62">
        <v>10000043528</v>
      </c>
      <c r="D31" s="63" t="s">
        <v>27</v>
      </c>
      <c r="E31" s="64">
        <v>2006</v>
      </c>
      <c r="F31" s="65" t="s">
        <v>200</v>
      </c>
      <c r="G31" s="65"/>
      <c r="H31" s="66"/>
      <c r="I31" s="67" t="s">
        <v>197</v>
      </c>
    </row>
    <row r="32" spans="3:9" ht="46.5">
      <c r="C32" s="62">
        <v>10000043567</v>
      </c>
      <c r="D32" s="63" t="s">
        <v>478</v>
      </c>
      <c r="E32" s="64">
        <v>2006</v>
      </c>
      <c r="F32" s="65" t="s">
        <v>87</v>
      </c>
      <c r="G32" s="65"/>
      <c r="H32" s="66"/>
      <c r="I32" s="67" t="s">
        <v>197</v>
      </c>
    </row>
    <row r="33" spans="3:9" ht="93">
      <c r="C33" s="62">
        <v>10000043606</v>
      </c>
      <c r="D33" s="63" t="s">
        <v>414</v>
      </c>
      <c r="E33" s="64">
        <v>2006</v>
      </c>
      <c r="F33" s="65" t="s">
        <v>104</v>
      </c>
      <c r="G33" s="65"/>
      <c r="H33" s="66"/>
      <c r="I33" s="67" t="s">
        <v>197</v>
      </c>
    </row>
    <row r="34" spans="3:9" ht="46.5">
      <c r="C34" s="62">
        <v>10000043645</v>
      </c>
      <c r="D34" s="63" t="s">
        <v>491</v>
      </c>
      <c r="E34" s="64">
        <v>2002</v>
      </c>
      <c r="F34" s="65" t="s">
        <v>495</v>
      </c>
      <c r="G34" s="65"/>
      <c r="H34" s="66"/>
      <c r="I34" s="67" t="s">
        <v>197</v>
      </c>
    </row>
    <row r="35" spans="3:9" ht="69.75">
      <c r="C35" s="62">
        <v>10000043684</v>
      </c>
      <c r="D35" s="63" t="s">
        <v>143</v>
      </c>
      <c r="E35" s="64">
        <v>2002</v>
      </c>
      <c r="F35" s="65" t="s">
        <v>429</v>
      </c>
      <c r="G35" s="65"/>
      <c r="H35" s="66"/>
      <c r="I35" s="67" t="s">
        <v>197</v>
      </c>
    </row>
    <row r="36" spans="3:9" ht="69.75">
      <c r="C36" s="62">
        <v>10000043723</v>
      </c>
      <c r="D36" s="63" t="s">
        <v>427</v>
      </c>
      <c r="E36" s="64">
        <v>2007</v>
      </c>
      <c r="F36" s="65" t="s">
        <v>227</v>
      </c>
      <c r="G36" s="65"/>
      <c r="H36" s="66"/>
      <c r="I36" s="67" t="s">
        <v>197</v>
      </c>
    </row>
    <row r="37" spans="3:9" ht="69.75">
      <c r="C37" s="62">
        <v>10000043781</v>
      </c>
      <c r="D37" s="63" t="s">
        <v>402</v>
      </c>
      <c r="E37" s="64">
        <v>2007</v>
      </c>
      <c r="F37" s="65" t="s">
        <v>450</v>
      </c>
      <c r="G37" s="65"/>
      <c r="H37" s="66"/>
      <c r="I37" s="67" t="s">
        <v>197</v>
      </c>
    </row>
    <row r="38" spans="3:9" ht="69.75">
      <c r="C38" s="62">
        <v>10000043820</v>
      </c>
      <c r="D38" s="63" t="s">
        <v>381</v>
      </c>
      <c r="E38" s="64">
        <v>2007</v>
      </c>
      <c r="F38" s="65" t="s">
        <v>268</v>
      </c>
      <c r="G38" s="65"/>
      <c r="H38" s="66"/>
      <c r="I38" s="67" t="s">
        <v>197</v>
      </c>
    </row>
    <row r="39" spans="3:9" ht="46.5">
      <c r="C39" s="62">
        <v>10000043859</v>
      </c>
      <c r="D39" s="63" t="s">
        <v>332</v>
      </c>
      <c r="E39" s="64">
        <v>2007</v>
      </c>
      <c r="F39" s="65" t="s">
        <v>243</v>
      </c>
      <c r="G39" s="65"/>
      <c r="H39" s="66"/>
      <c r="I39" s="67" t="s">
        <v>197</v>
      </c>
    </row>
    <row r="40" spans="3:9" ht="69.75">
      <c r="C40" s="62">
        <v>10000043898</v>
      </c>
      <c r="D40" s="63" t="s">
        <v>337</v>
      </c>
      <c r="E40" s="64">
        <v>2002</v>
      </c>
      <c r="F40" s="65" t="s">
        <v>254</v>
      </c>
      <c r="G40" s="65"/>
      <c r="H40" s="66"/>
      <c r="I40" s="67" t="s">
        <v>197</v>
      </c>
    </row>
    <row r="41" spans="3:9" ht="69.75">
      <c r="C41" s="62">
        <v>10000043937</v>
      </c>
      <c r="D41" s="63" t="s">
        <v>341</v>
      </c>
      <c r="E41" s="64">
        <v>2008</v>
      </c>
      <c r="F41" s="65" t="s">
        <v>136</v>
      </c>
      <c r="G41" s="65"/>
      <c r="H41" s="66"/>
      <c r="I41" s="67" t="s">
        <v>197</v>
      </c>
    </row>
    <row r="42" spans="3:9" ht="93">
      <c r="C42" s="62">
        <v>10000043995</v>
      </c>
      <c r="D42" s="63" t="s">
        <v>169</v>
      </c>
      <c r="E42" s="64">
        <v>2008</v>
      </c>
      <c r="F42" s="65" t="s">
        <v>261</v>
      </c>
      <c r="G42" s="65"/>
      <c r="H42" s="66"/>
      <c r="I42" s="67" t="s">
        <v>197</v>
      </c>
    </row>
    <row r="43" spans="3:9" ht="69.75">
      <c r="C43" s="62">
        <v>10000044034</v>
      </c>
      <c r="D43" s="63" t="s">
        <v>96</v>
      </c>
      <c r="E43" s="64">
        <v>2008</v>
      </c>
      <c r="F43" s="65" t="s">
        <v>113</v>
      </c>
      <c r="G43" s="65"/>
      <c r="H43" s="66"/>
      <c r="I43" s="67" t="s">
        <v>197</v>
      </c>
    </row>
    <row r="44" spans="3:9" ht="69.75">
      <c r="C44" s="62">
        <v>10000044073</v>
      </c>
      <c r="D44" s="63" t="s">
        <v>340</v>
      </c>
      <c r="E44" s="64">
        <v>2008</v>
      </c>
      <c r="F44" s="65" t="s">
        <v>288</v>
      </c>
      <c r="G44" s="65"/>
      <c r="H44" s="66"/>
      <c r="I44" s="67" t="s">
        <v>197</v>
      </c>
    </row>
    <row r="45" spans="3:9" ht="69.75">
      <c r="C45" s="62">
        <v>10000044112</v>
      </c>
      <c r="D45" s="63" t="s">
        <v>118</v>
      </c>
      <c r="E45" s="64">
        <v>2008</v>
      </c>
      <c r="F45" s="65" t="s">
        <v>465</v>
      </c>
      <c r="G45" s="65"/>
      <c r="H45" s="66"/>
      <c r="I45" s="67" t="s">
        <v>197</v>
      </c>
    </row>
    <row r="46" spans="3:9" ht="69.75">
      <c r="C46" s="62">
        <v>10000044151</v>
      </c>
      <c r="D46" s="63" t="s">
        <v>263</v>
      </c>
      <c r="E46" s="64">
        <v>2002</v>
      </c>
      <c r="F46" s="65" t="s">
        <v>108</v>
      </c>
      <c r="G46" s="65"/>
      <c r="H46" s="66"/>
      <c r="I46" s="67" t="s">
        <v>197</v>
      </c>
    </row>
    <row r="47" spans="3:9" ht="116.25">
      <c r="C47" s="62">
        <v>10000044190</v>
      </c>
      <c r="D47" s="63" t="s">
        <v>355</v>
      </c>
      <c r="E47" s="64">
        <v>2008</v>
      </c>
      <c r="F47" s="65" t="s">
        <v>441</v>
      </c>
      <c r="G47" s="65"/>
      <c r="H47" s="66"/>
      <c r="I47" s="67" t="s">
        <v>197</v>
      </c>
    </row>
    <row r="48" spans="3:9" ht="69.75">
      <c r="C48" s="62">
        <v>10000044229</v>
      </c>
      <c r="D48" s="63" t="s">
        <v>101</v>
      </c>
      <c r="E48" s="64">
        <v>2009</v>
      </c>
      <c r="F48" s="65" t="s">
        <v>302</v>
      </c>
      <c r="G48" s="65"/>
      <c r="H48" s="66"/>
      <c r="I48" s="67" t="s">
        <v>197</v>
      </c>
    </row>
    <row r="49" spans="3:9" ht="69.75">
      <c r="C49" s="62">
        <v>10000044268</v>
      </c>
      <c r="D49" s="63" t="s">
        <v>499</v>
      </c>
      <c r="E49" s="64">
        <v>2009</v>
      </c>
      <c r="F49" s="65" t="s">
        <v>22</v>
      </c>
      <c r="G49" s="65"/>
      <c r="H49" s="66"/>
      <c r="I49" s="67" t="s">
        <v>197</v>
      </c>
    </row>
    <row r="50" spans="3:9" ht="69.75">
      <c r="C50" s="62">
        <v>10000044307</v>
      </c>
      <c r="D50" s="63" t="s">
        <v>471</v>
      </c>
      <c r="E50" s="64">
        <v>2009</v>
      </c>
      <c r="F50" s="65" t="s">
        <v>464</v>
      </c>
      <c r="G50" s="65"/>
      <c r="H50" s="66"/>
      <c r="I50" s="67" t="s">
        <v>197</v>
      </c>
    </row>
    <row r="51" spans="3:9" ht="69.75">
      <c r="C51" s="62">
        <v>10000044346</v>
      </c>
      <c r="D51" s="63" t="s">
        <v>418</v>
      </c>
      <c r="E51" s="64">
        <v>2009</v>
      </c>
      <c r="F51" s="65" t="s">
        <v>310</v>
      </c>
      <c r="G51" s="65"/>
      <c r="H51" s="66"/>
      <c r="I51" s="67" t="s">
        <v>197</v>
      </c>
    </row>
    <row r="52" spans="3:9" ht="69.75">
      <c r="C52" s="62">
        <v>10000044385</v>
      </c>
      <c r="D52" s="63" t="s">
        <v>469</v>
      </c>
      <c r="E52" s="64">
        <v>2009</v>
      </c>
      <c r="F52" s="65" t="s">
        <v>235</v>
      </c>
      <c r="G52" s="65"/>
      <c r="H52" s="66"/>
      <c r="I52" s="67" t="s">
        <v>197</v>
      </c>
    </row>
    <row r="53" spans="3:9" ht="46.5">
      <c r="C53" s="62">
        <v>10000044424</v>
      </c>
      <c r="D53" s="63" t="s">
        <v>388</v>
      </c>
      <c r="E53" s="64">
        <v>2010</v>
      </c>
      <c r="F53" s="65" t="s">
        <v>488</v>
      </c>
      <c r="G53" s="65"/>
      <c r="H53" s="66"/>
      <c r="I53" s="67" t="s">
        <v>197</v>
      </c>
    </row>
    <row r="54" spans="3:9" ht="46.5">
      <c r="C54" s="62">
        <v>10000044463</v>
      </c>
      <c r="D54" s="63" t="s">
        <v>246</v>
      </c>
      <c r="E54" s="64">
        <v>2010</v>
      </c>
      <c r="F54" s="65" t="s">
        <v>250</v>
      </c>
      <c r="G54" s="65"/>
      <c r="H54" s="66"/>
      <c r="I54" s="67" t="s">
        <v>197</v>
      </c>
    </row>
    <row r="55" spans="3:9" ht="46.5">
      <c r="C55" s="62">
        <v>10000044502</v>
      </c>
      <c r="D55" s="63" t="s">
        <v>181</v>
      </c>
      <c r="E55" s="64">
        <v>2010</v>
      </c>
      <c r="F55" s="65" t="s">
        <v>186</v>
      </c>
      <c r="G55" s="65"/>
      <c r="H55" s="66"/>
      <c r="I55" s="67" t="s">
        <v>197</v>
      </c>
    </row>
    <row r="56" spans="3:9" ht="69.75">
      <c r="C56" s="62">
        <v>10000044541</v>
      </c>
      <c r="D56" s="63" t="s">
        <v>403</v>
      </c>
      <c r="E56" s="64">
        <v>2010</v>
      </c>
      <c r="F56" s="65" t="s">
        <v>134</v>
      </c>
      <c r="G56" s="65"/>
      <c r="H56" s="66"/>
      <c r="I56" s="67" t="s">
        <v>197</v>
      </c>
    </row>
    <row r="57" spans="3:9" ht="69.75">
      <c r="C57" s="62">
        <v>10000044580</v>
      </c>
      <c r="D57" s="63" t="s">
        <v>392</v>
      </c>
      <c r="E57" s="64">
        <v>2010</v>
      </c>
      <c r="F57" s="65" t="s">
        <v>449</v>
      </c>
      <c r="G57" s="65"/>
      <c r="H57" s="66"/>
      <c r="I57" s="67" t="s">
        <v>197</v>
      </c>
    </row>
    <row r="58" spans="3:9" ht="46.5">
      <c r="C58" s="62">
        <v>10000044619</v>
      </c>
      <c r="D58" s="63" t="s">
        <v>369</v>
      </c>
      <c r="E58" s="64">
        <v>2010</v>
      </c>
      <c r="F58" s="65" t="s">
        <v>493</v>
      </c>
      <c r="G58" s="65"/>
      <c r="H58" s="66"/>
      <c r="I58" s="67" t="s">
        <v>197</v>
      </c>
    </row>
    <row r="59" spans="3:9" ht="46.5">
      <c r="C59" s="62">
        <v>10000044658</v>
      </c>
      <c r="D59" s="63" t="s">
        <v>334</v>
      </c>
      <c r="E59" s="64">
        <v>2010</v>
      </c>
      <c r="F59" s="65" t="s">
        <v>75</v>
      </c>
      <c r="G59" s="65"/>
      <c r="H59" s="66"/>
      <c r="I59" s="67" t="s">
        <v>197</v>
      </c>
    </row>
    <row r="60" spans="3:9" ht="46.5">
      <c r="C60" s="62">
        <v>10000044716</v>
      </c>
      <c r="D60" s="63" t="s">
        <v>176</v>
      </c>
      <c r="E60" s="64">
        <v>2011</v>
      </c>
      <c r="F60" s="65" t="s">
        <v>92</v>
      </c>
      <c r="G60" s="65"/>
      <c r="H60" s="66"/>
      <c r="I60" s="67" t="s">
        <v>197</v>
      </c>
    </row>
    <row r="61" spans="3:9" ht="46.5">
      <c r="C61" s="62">
        <v>10000044755</v>
      </c>
      <c r="D61" s="63" t="s">
        <v>93</v>
      </c>
      <c r="E61" s="64">
        <v>2011</v>
      </c>
      <c r="F61" s="65" t="s">
        <v>417</v>
      </c>
      <c r="G61" s="65"/>
      <c r="H61" s="66"/>
      <c r="I61" s="67" t="s">
        <v>197</v>
      </c>
    </row>
    <row r="62" spans="3:9" ht="46.5">
      <c r="C62" s="62">
        <v>10000044794</v>
      </c>
      <c r="D62" s="63" t="s">
        <v>33</v>
      </c>
      <c r="E62" s="64">
        <v>2011</v>
      </c>
      <c r="F62" s="65" t="s">
        <v>284</v>
      </c>
      <c r="G62" s="65"/>
      <c r="H62" s="66"/>
      <c r="I62" s="67" t="s">
        <v>197</v>
      </c>
    </row>
    <row r="63" spans="3:9" ht="23.25">
      <c r="C63" s="62">
        <v>10000044833</v>
      </c>
      <c r="D63" s="63" t="s">
        <v>29</v>
      </c>
      <c r="E63" s="64">
        <v>0</v>
      </c>
      <c r="F63" s="65" t="s">
        <v>49</v>
      </c>
      <c r="G63" s="65"/>
      <c r="H63" s="66"/>
      <c r="I63" s="67" t="s">
        <v>197</v>
      </c>
    </row>
    <row r="64" spans="3:9" ht="46.5">
      <c r="C64" s="62">
        <v>10000044872</v>
      </c>
      <c r="D64" s="63" t="s">
        <v>428</v>
      </c>
      <c r="E64" s="64">
        <v>2011</v>
      </c>
      <c r="F64" s="65" t="s">
        <v>452</v>
      </c>
      <c r="G64" s="65"/>
      <c r="H64" s="66"/>
      <c r="I64" s="67" t="s">
        <v>197</v>
      </c>
    </row>
    <row r="65" spans="3:9" ht="69.75">
      <c r="C65" s="62">
        <v>10000044911</v>
      </c>
      <c r="D65" s="63" t="s">
        <v>374</v>
      </c>
      <c r="E65" s="64">
        <v>2011</v>
      </c>
      <c r="F65" s="65" t="s">
        <v>473</v>
      </c>
      <c r="G65" s="65"/>
      <c r="H65" s="66"/>
      <c r="I65" s="67" t="s">
        <v>197</v>
      </c>
    </row>
    <row r="66" spans="3:9" ht="69.75">
      <c r="C66" s="62">
        <v>10000044950</v>
      </c>
      <c r="D66" s="63" t="s">
        <v>66</v>
      </c>
      <c r="E66" s="64">
        <v>2011</v>
      </c>
      <c r="F66" s="65" t="s">
        <v>271</v>
      </c>
      <c r="G66" s="65"/>
      <c r="H66" s="66"/>
      <c r="I66" s="67" t="s">
        <v>197</v>
      </c>
    </row>
    <row r="67" spans="3:9" ht="69.75">
      <c r="C67" s="62">
        <v>10000044989</v>
      </c>
      <c r="D67" s="63" t="s">
        <v>36</v>
      </c>
      <c r="E67" s="64">
        <v>2012</v>
      </c>
      <c r="F67" s="65" t="s">
        <v>430</v>
      </c>
      <c r="G67" s="65"/>
      <c r="H67" s="66"/>
      <c r="I67" s="67" t="s">
        <v>197</v>
      </c>
    </row>
    <row r="68" spans="3:9" ht="69.75">
      <c r="C68" s="62">
        <v>10000045248</v>
      </c>
      <c r="D68" s="63" t="s">
        <v>13</v>
      </c>
      <c r="E68" s="64">
        <v>2002</v>
      </c>
      <c r="F68" s="65" t="s">
        <v>5</v>
      </c>
      <c r="G68" s="65"/>
      <c r="H68" s="66"/>
      <c r="I68" s="67" t="s">
        <v>197</v>
      </c>
    </row>
    <row r="69" spans="3:9" ht="46.5">
      <c r="C69" s="62">
        <v>10000045249</v>
      </c>
      <c r="D69" s="63" t="s">
        <v>489</v>
      </c>
      <c r="E69" s="64">
        <v>2011</v>
      </c>
      <c r="F69" s="65" t="s">
        <v>63</v>
      </c>
      <c r="G69" s="65"/>
      <c r="H69" s="66"/>
      <c r="I69" s="67" t="s">
        <v>197</v>
      </c>
    </row>
    <row r="70" spans="3:9" ht="23.25">
      <c r="C70" s="62">
        <v>10000045250</v>
      </c>
      <c r="D70" s="63" t="s">
        <v>372</v>
      </c>
      <c r="E70" s="64">
        <v>2013</v>
      </c>
      <c r="F70" s="65" t="s">
        <v>404</v>
      </c>
      <c r="G70" s="65"/>
      <c r="H70" s="66"/>
      <c r="I70" s="67" t="s">
        <v>197</v>
      </c>
    </row>
    <row r="71" spans="3:9" ht="93">
      <c r="C71" s="62">
        <v>10000045252</v>
      </c>
      <c r="D71" s="63" t="s">
        <v>242</v>
      </c>
      <c r="E71" s="64">
        <v>2007</v>
      </c>
      <c r="F71" s="65" t="s">
        <v>67</v>
      </c>
      <c r="G71" s="65"/>
      <c r="H71" s="66"/>
      <c r="I71" s="67" t="s">
        <v>197</v>
      </c>
    </row>
    <row r="72" spans="3:9" ht="93">
      <c r="C72" s="62">
        <v>10000045255</v>
      </c>
      <c r="D72" s="63" t="s">
        <v>379</v>
      </c>
      <c r="E72" s="64">
        <v>2014</v>
      </c>
      <c r="F72" s="65" t="s">
        <v>335</v>
      </c>
      <c r="G72" s="65"/>
      <c r="H72" s="66"/>
      <c r="I72" s="67" t="s">
        <v>197</v>
      </c>
    </row>
    <row r="73" spans="3:9" ht="93">
      <c r="C73" s="62">
        <v>10000045256</v>
      </c>
      <c r="D73" s="63" t="s">
        <v>114</v>
      </c>
      <c r="E73" s="64">
        <v>2015</v>
      </c>
      <c r="F73" s="65" t="s">
        <v>1</v>
      </c>
      <c r="G73" s="65"/>
      <c r="H73" s="66"/>
      <c r="I73" s="67" t="s">
        <v>197</v>
      </c>
    </row>
    <row r="74" spans="3:9" ht="23.25">
      <c r="C74" s="62">
        <v>10000045257</v>
      </c>
      <c r="D74" s="63" t="s">
        <v>46</v>
      </c>
      <c r="E74" s="64">
        <v>2013</v>
      </c>
      <c r="F74" s="65" t="s">
        <v>370</v>
      </c>
      <c r="G74" s="65"/>
      <c r="H74" s="66"/>
      <c r="I74" s="67" t="s">
        <v>197</v>
      </c>
    </row>
    <row r="75" spans="3:9" ht="46.5">
      <c r="C75" s="62">
        <v>10000045253</v>
      </c>
      <c r="D75" s="63" t="s">
        <v>309</v>
      </c>
      <c r="E75" s="64">
        <v>2002</v>
      </c>
      <c r="F75" s="65" t="s">
        <v>483</v>
      </c>
      <c r="G75" s="65"/>
      <c r="H75" s="66"/>
      <c r="I75" s="67" t="s">
        <v>197</v>
      </c>
    </row>
    <row r="76" spans="3:9" ht="69.75">
      <c r="C76" s="62">
        <v>10000045258</v>
      </c>
      <c r="D76" s="63" t="s">
        <v>209</v>
      </c>
      <c r="E76" s="64">
        <v>2015</v>
      </c>
      <c r="F76" s="65" t="s">
        <v>315</v>
      </c>
      <c r="G76" s="65"/>
      <c r="H76" s="66"/>
      <c r="I76" s="67" t="s">
        <v>197</v>
      </c>
    </row>
    <row r="77" spans="3:9" ht="69.75">
      <c r="C77" s="62">
        <v>10000045254</v>
      </c>
      <c r="D77" s="63" t="s">
        <v>179</v>
      </c>
      <c r="E77" s="64">
        <v>2015</v>
      </c>
      <c r="F77" s="65" t="s">
        <v>222</v>
      </c>
      <c r="G77" s="65"/>
      <c r="H77" s="66"/>
      <c r="I77" s="67" t="s">
        <v>197</v>
      </c>
    </row>
    <row r="78" spans="3:9" ht="46.5">
      <c r="C78" s="62">
        <v>10000045259</v>
      </c>
      <c r="D78" s="63" t="s">
        <v>107</v>
      </c>
      <c r="E78" s="64">
        <v>2016</v>
      </c>
      <c r="F78" s="65" t="s">
        <v>393</v>
      </c>
      <c r="G78" s="65"/>
      <c r="H78" s="66"/>
      <c r="I78" s="67" t="s">
        <v>197</v>
      </c>
    </row>
    <row r="79" spans="3:9" ht="23.25">
      <c r="C79" s="62">
        <v>10000045263</v>
      </c>
      <c r="D79" s="63" t="s">
        <v>112</v>
      </c>
      <c r="E79" s="64">
        <v>2017</v>
      </c>
      <c r="F79" s="65" t="s">
        <v>458</v>
      </c>
      <c r="G79" s="65"/>
      <c r="H79" s="66"/>
      <c r="I79" s="67" t="s">
        <v>197</v>
      </c>
    </row>
    <row r="80" spans="3:9" ht="23.25">
      <c r="C80" s="62">
        <v>10000045264</v>
      </c>
      <c r="D80" s="63" t="s">
        <v>190</v>
      </c>
      <c r="E80" s="64">
        <v>2016</v>
      </c>
      <c r="F80" s="65" t="s">
        <v>375</v>
      </c>
      <c r="G80" s="65"/>
      <c r="H80" s="66"/>
      <c r="I80" s="67" t="s">
        <v>197</v>
      </c>
    </row>
    <row r="81" spans="3:9" ht="23.25">
      <c r="C81" s="62">
        <v>10000045261</v>
      </c>
      <c r="D81" s="63" t="s">
        <v>423</v>
      </c>
      <c r="E81" s="64">
        <v>2016</v>
      </c>
      <c r="F81" s="65" t="s">
        <v>3</v>
      </c>
      <c r="G81" s="65"/>
      <c r="H81" s="66"/>
      <c r="I81" s="67" t="s">
        <v>197</v>
      </c>
    </row>
    <row r="82" spans="3:9" ht="93">
      <c r="C82" s="62">
        <v>10000045265</v>
      </c>
      <c r="D82" s="63" t="s">
        <v>20</v>
      </c>
      <c r="E82" s="64">
        <v>2017</v>
      </c>
      <c r="F82" s="65" t="s">
        <v>448</v>
      </c>
      <c r="G82" s="65"/>
      <c r="H82" s="66"/>
      <c r="I82" s="67" t="s">
        <v>197</v>
      </c>
    </row>
    <row r="83" spans="3:9" ht="46.5">
      <c r="C83" s="62">
        <v>10000045266</v>
      </c>
      <c r="D83" s="63" t="s">
        <v>312</v>
      </c>
      <c r="E83" s="64">
        <v>2017</v>
      </c>
      <c r="F83" s="65" t="s">
        <v>377</v>
      </c>
      <c r="G83" s="65"/>
      <c r="H83" s="66"/>
      <c r="I83" s="67" t="s">
        <v>197</v>
      </c>
    </row>
    <row r="84" spans="3:9" ht="46.5">
      <c r="C84" s="62">
        <v>10000045267</v>
      </c>
      <c r="D84" s="63" t="s">
        <v>255</v>
      </c>
      <c r="E84" s="64">
        <v>2017</v>
      </c>
      <c r="F84" s="65" t="s">
        <v>292</v>
      </c>
      <c r="G84" s="65"/>
      <c r="H84" s="66"/>
      <c r="I84" s="67" t="s">
        <v>197</v>
      </c>
    </row>
    <row r="85" spans="3:9" ht="69.75">
      <c r="C85" s="62">
        <v>10000045270</v>
      </c>
      <c r="D85" s="63" t="s">
        <v>395</v>
      </c>
      <c r="E85" s="64">
        <v>2012</v>
      </c>
      <c r="F85" s="65" t="s">
        <v>474</v>
      </c>
      <c r="G85" s="65"/>
      <c r="H85" s="66"/>
      <c r="I85" s="67" t="s">
        <v>197</v>
      </c>
    </row>
    <row r="86" spans="3:9" ht="46.5">
      <c r="C86" s="62">
        <v>10000045271</v>
      </c>
      <c r="D86" s="63" t="s">
        <v>142</v>
      </c>
      <c r="E86" s="64">
        <v>2016</v>
      </c>
      <c r="F86" s="65" t="s">
        <v>109</v>
      </c>
      <c r="G86" s="65"/>
      <c r="H86" s="66"/>
      <c r="I86" s="67" t="s">
        <v>197</v>
      </c>
    </row>
    <row r="87" spans="3:9" ht="46.5">
      <c r="C87" s="62">
        <v>10000045272</v>
      </c>
      <c r="D87" s="63" t="s">
        <v>111</v>
      </c>
      <c r="E87" s="64">
        <v>2019</v>
      </c>
      <c r="F87" s="65" t="s">
        <v>241</v>
      </c>
      <c r="G87" s="65"/>
      <c r="H87" s="66"/>
      <c r="I87" s="67" t="s">
        <v>197</v>
      </c>
    </row>
    <row r="88" spans="3:9" ht="23.25">
      <c r="C88" s="62">
        <v>10000045273</v>
      </c>
      <c r="D88" s="63" t="s">
        <v>80</v>
      </c>
      <c r="E88" s="64">
        <v>2019</v>
      </c>
      <c r="F88" s="65" t="s">
        <v>330</v>
      </c>
      <c r="G88" s="65"/>
      <c r="H88" s="66"/>
      <c r="I88" s="67" t="s">
        <v>197</v>
      </c>
    </row>
    <row r="89" spans="3:9" ht="23.25">
      <c r="C89" s="62">
        <v>10000045274</v>
      </c>
      <c r="D89" s="63" t="s">
        <v>210</v>
      </c>
      <c r="E89" s="64">
        <v>1989</v>
      </c>
      <c r="F89" s="65" t="s">
        <v>174</v>
      </c>
      <c r="G89" s="65"/>
      <c r="H89" s="66"/>
      <c r="I89" s="67" t="s">
        <v>197</v>
      </c>
    </row>
    <row r="90" spans="3:9" ht="93">
      <c r="C90" s="62">
        <v>10000045275</v>
      </c>
      <c r="D90" s="63" t="s">
        <v>140</v>
      </c>
      <c r="E90" s="64">
        <v>2020</v>
      </c>
      <c r="F90" s="65" t="s">
        <v>472</v>
      </c>
      <c r="G90" s="65"/>
      <c r="H90" s="66"/>
      <c r="I90" s="67" t="s">
        <v>197</v>
      </c>
    </row>
    <row r="91" spans="3:9" ht="69.75">
      <c r="C91" s="62">
        <v>10000045276</v>
      </c>
      <c r="D91" s="63" t="s">
        <v>73</v>
      </c>
      <c r="E91" s="64">
        <v>2018</v>
      </c>
      <c r="F91" s="65" t="s">
        <v>195</v>
      </c>
      <c r="G91" s="65"/>
      <c r="H91" s="66"/>
      <c r="I91" s="67" t="s">
        <v>197</v>
      </c>
    </row>
    <row r="92" spans="3:9" ht="46.5">
      <c r="C92" s="62">
        <v>10000045277</v>
      </c>
      <c r="D92" s="63" t="s">
        <v>14</v>
      </c>
      <c r="E92" s="64">
        <v>2020</v>
      </c>
      <c r="F92" s="65" t="s">
        <v>389</v>
      </c>
      <c r="G92" s="65"/>
      <c r="H92" s="66"/>
      <c r="I92" s="67" t="s">
        <v>197</v>
      </c>
    </row>
    <row r="93" spans="3:9" ht="23.25">
      <c r="C93" s="62">
        <v>10000045278</v>
      </c>
      <c r="D93" s="63" t="s">
        <v>72</v>
      </c>
      <c r="E93" s="64">
        <v>2020</v>
      </c>
      <c r="F93" s="65" t="s">
        <v>346</v>
      </c>
      <c r="G93" s="65"/>
      <c r="H93" s="66"/>
      <c r="I93" s="67" t="s">
        <v>197</v>
      </c>
    </row>
    <row r="94" spans="3:9" ht="23.25">
      <c r="C94" s="62">
        <v>10000045279</v>
      </c>
      <c r="D94" s="63" t="s">
        <v>38</v>
      </c>
      <c r="E94" s="64">
        <v>2020</v>
      </c>
      <c r="F94" s="65" t="s">
        <v>95</v>
      </c>
      <c r="G94" s="65"/>
      <c r="H94" s="66"/>
      <c r="I94" s="67" t="s">
        <v>197</v>
      </c>
    </row>
    <row r="95" spans="3:9" ht="69.75">
      <c r="C95" s="62">
        <v>10000045280</v>
      </c>
      <c r="D95" s="63" t="s">
        <v>2</v>
      </c>
      <c r="E95" s="64">
        <v>2018</v>
      </c>
      <c r="F95" s="65" t="s">
        <v>208</v>
      </c>
      <c r="G95" s="65"/>
      <c r="H95" s="66"/>
      <c r="I95" s="67" t="s">
        <v>197</v>
      </c>
    </row>
    <row r="96" spans="3:9" ht="23.25">
      <c r="C96" s="62">
        <v>10000045281</v>
      </c>
      <c r="D96" s="63" t="s">
        <v>81</v>
      </c>
      <c r="E96" s="64">
        <v>2020</v>
      </c>
      <c r="F96" s="65" t="s">
        <v>400</v>
      </c>
      <c r="G96" s="65"/>
      <c r="H96" s="66"/>
      <c r="I96" s="67" t="s">
        <v>197</v>
      </c>
    </row>
    <row r="97" spans="3:9" ht="46.5">
      <c r="C97" s="62">
        <v>10000045282</v>
      </c>
      <c r="D97" s="63" t="s">
        <v>17</v>
      </c>
      <c r="E97" s="64">
        <v>2020</v>
      </c>
      <c r="F97" s="65" t="s">
        <v>47</v>
      </c>
      <c r="G97" s="65"/>
      <c r="H97" s="66"/>
      <c r="I97" s="67" t="s">
        <v>197</v>
      </c>
    </row>
    <row r="98" spans="3:9" ht="23.25">
      <c r="C98" s="62">
        <v>10000045283</v>
      </c>
      <c r="D98" s="63" t="s">
        <v>460</v>
      </c>
      <c r="E98" s="64">
        <v>2020</v>
      </c>
      <c r="F98" s="65" t="s">
        <v>320</v>
      </c>
      <c r="G98" s="65"/>
      <c r="H98" s="66"/>
      <c r="I98" s="67" t="s">
        <v>197</v>
      </c>
    </row>
    <row r="99" spans="3:9" ht="46.5">
      <c r="C99" s="62">
        <v>10000045284</v>
      </c>
      <c r="D99" s="63" t="s">
        <v>399</v>
      </c>
      <c r="E99" s="64">
        <v>2020</v>
      </c>
      <c r="F99" s="65" t="s">
        <v>40</v>
      </c>
      <c r="G99" s="65"/>
      <c r="H99" s="66"/>
      <c r="I99" s="67" t="s">
        <v>197</v>
      </c>
    </row>
    <row r="100" spans="3:9" ht="23.25">
      <c r="C100" s="62">
        <v>10000045285</v>
      </c>
      <c r="D100" s="63" t="s">
        <v>339</v>
      </c>
      <c r="E100" s="64">
        <v>2020</v>
      </c>
      <c r="F100" s="65" t="s">
        <v>144</v>
      </c>
      <c r="G100" s="65"/>
      <c r="H100" s="66"/>
      <c r="I100" s="67" t="s">
        <v>197</v>
      </c>
    </row>
    <row r="101" spans="3:9" ht="46.5">
      <c r="C101" s="62">
        <v>10000045286</v>
      </c>
      <c r="D101" s="63" t="s">
        <v>277</v>
      </c>
      <c r="E101" s="64">
        <v>2020</v>
      </c>
      <c r="F101" s="65" t="s">
        <v>411</v>
      </c>
      <c r="G101" s="65"/>
      <c r="H101" s="66"/>
      <c r="I101" s="67" t="s">
        <v>197</v>
      </c>
    </row>
    <row r="102" spans="3:9" ht="46.5">
      <c r="C102" s="62">
        <v>10000045287</v>
      </c>
      <c r="D102" s="63" t="s">
        <v>124</v>
      </c>
      <c r="E102" s="64">
        <v>2020</v>
      </c>
      <c r="F102" s="65" t="s">
        <v>280</v>
      </c>
      <c r="G102" s="65"/>
      <c r="H102" s="66"/>
      <c r="I102" s="67" t="s">
        <v>197</v>
      </c>
    </row>
    <row r="103" spans="3:9" ht="23.25">
      <c r="C103" s="62">
        <v>10000045288</v>
      </c>
      <c r="D103" s="63" t="s">
        <v>158</v>
      </c>
      <c r="E103" s="64">
        <v>2020</v>
      </c>
      <c r="F103" s="65" t="s">
        <v>322</v>
      </c>
      <c r="G103" s="65"/>
      <c r="H103" s="66"/>
      <c r="I103" s="67" t="s">
        <v>197</v>
      </c>
    </row>
    <row r="104" spans="3:9" ht="23.25">
      <c r="C104" s="62">
        <v>10000045289</v>
      </c>
      <c r="D104" s="63" t="s">
        <v>86</v>
      </c>
      <c r="E104" s="64">
        <v>2020</v>
      </c>
      <c r="F104" s="65" t="s">
        <v>16</v>
      </c>
      <c r="G104" s="65"/>
      <c r="H104" s="66"/>
      <c r="I104" s="67" t="s">
        <v>197</v>
      </c>
    </row>
    <row r="105" spans="3:9" ht="69.75">
      <c r="C105" s="62">
        <v>10000045290</v>
      </c>
      <c r="D105" s="63" t="s">
        <v>352</v>
      </c>
      <c r="E105" s="64">
        <v>2020</v>
      </c>
      <c r="F105" s="65" t="s">
        <v>500</v>
      </c>
      <c r="G105" s="65"/>
      <c r="H105" s="66"/>
      <c r="I105" s="67" t="s">
        <v>197</v>
      </c>
    </row>
    <row r="106" spans="3:9" ht="23.25">
      <c r="C106" s="62">
        <v>10000045291</v>
      </c>
      <c r="D106" s="63" t="s">
        <v>351</v>
      </c>
      <c r="E106" s="64">
        <v>2020</v>
      </c>
      <c r="F106" s="65" t="s">
        <v>501</v>
      </c>
      <c r="G106" s="65"/>
      <c r="H106" s="66"/>
      <c r="I106" s="67" t="s">
        <v>197</v>
      </c>
    </row>
    <row r="107" spans="3:9" ht="69.75">
      <c r="C107" s="62">
        <v>10000045292</v>
      </c>
      <c r="D107" s="63" t="s">
        <v>354</v>
      </c>
      <c r="E107" s="64">
        <v>2020</v>
      </c>
      <c r="F107" s="65" t="s">
        <v>406</v>
      </c>
      <c r="G107" s="65"/>
      <c r="H107" s="66"/>
      <c r="I107" s="67" t="s">
        <v>197</v>
      </c>
    </row>
    <row r="108" spans="3:9" ht="93">
      <c r="C108" s="62">
        <v>10000045293</v>
      </c>
      <c r="D108" s="63" t="s">
        <v>353</v>
      </c>
      <c r="E108" s="64">
        <v>2020</v>
      </c>
      <c r="F108" s="65" t="s">
        <v>461</v>
      </c>
      <c r="G108" s="65"/>
      <c r="H108" s="66"/>
      <c r="I108" s="67" t="s">
        <v>197</v>
      </c>
    </row>
    <row r="109" spans="3:9" ht="46.5">
      <c r="C109" s="62">
        <v>10000045294</v>
      </c>
      <c r="D109" s="63" t="s">
        <v>348</v>
      </c>
      <c r="E109" s="64">
        <v>2020</v>
      </c>
      <c r="F109" s="65" t="s">
        <v>276</v>
      </c>
      <c r="G109" s="65"/>
      <c r="H109" s="66"/>
      <c r="I109" s="67" t="s">
        <v>197</v>
      </c>
    </row>
    <row r="110" spans="3:9" ht="46.5">
      <c r="C110" s="62">
        <v>10000045295</v>
      </c>
      <c r="D110" s="63" t="s">
        <v>347</v>
      </c>
      <c r="E110" s="64">
        <v>2020</v>
      </c>
      <c r="F110" s="65" t="s">
        <v>304</v>
      </c>
      <c r="G110" s="65"/>
      <c r="H110" s="66"/>
      <c r="I110" s="67" t="s">
        <v>197</v>
      </c>
    </row>
    <row r="111" spans="3:9" ht="23.25">
      <c r="C111" s="62">
        <v>10000045296</v>
      </c>
      <c r="D111" s="63" t="s">
        <v>350</v>
      </c>
      <c r="E111" s="64">
        <v>2020</v>
      </c>
      <c r="F111" s="65" t="s">
        <v>26</v>
      </c>
      <c r="G111" s="65"/>
      <c r="H111" s="66"/>
      <c r="I111" s="67" t="s">
        <v>197</v>
      </c>
    </row>
    <row r="112" spans="3:9" ht="93">
      <c r="C112" s="62">
        <v>10000045297</v>
      </c>
      <c r="D112" s="63" t="s">
        <v>349</v>
      </c>
      <c r="E112" s="64">
        <v>2020</v>
      </c>
      <c r="F112" s="65" t="s">
        <v>294</v>
      </c>
      <c r="G112" s="65"/>
      <c r="H112" s="66"/>
      <c r="I112" s="67" t="s">
        <v>197</v>
      </c>
    </row>
    <row r="113" spans="3:9" ht="46.5">
      <c r="C113" s="62">
        <v>10000045298</v>
      </c>
      <c r="D113" s="63" t="s">
        <v>344</v>
      </c>
      <c r="E113" s="64">
        <v>2020</v>
      </c>
      <c r="F113" s="65" t="s">
        <v>360</v>
      </c>
      <c r="G113" s="65"/>
      <c r="H113" s="66"/>
      <c r="I113" s="67" t="s">
        <v>197</v>
      </c>
    </row>
    <row r="114" spans="3:9" ht="46.5">
      <c r="C114" s="62">
        <v>10000045299</v>
      </c>
      <c r="D114" s="63" t="s">
        <v>343</v>
      </c>
      <c r="E114" s="64">
        <v>2020</v>
      </c>
      <c r="F114" s="65" t="s">
        <v>345</v>
      </c>
      <c r="G114" s="65"/>
      <c r="H114" s="66"/>
      <c r="I114" s="67" t="s">
        <v>197</v>
      </c>
    </row>
    <row r="115" spans="3:9" ht="69.75">
      <c r="C115" s="62">
        <v>10000045300</v>
      </c>
      <c r="D115" s="63" t="s">
        <v>12</v>
      </c>
      <c r="E115" s="64">
        <v>2020</v>
      </c>
      <c r="F115" s="65" t="s">
        <v>4</v>
      </c>
      <c r="G115" s="65"/>
      <c r="H115" s="66"/>
      <c r="I115" s="67" t="s">
        <v>197</v>
      </c>
    </row>
    <row r="116" spans="3:9" ht="46.5">
      <c r="C116" s="62">
        <v>10000045301</v>
      </c>
      <c r="D116" s="63" t="s">
        <v>287</v>
      </c>
      <c r="E116" s="64">
        <v>2020</v>
      </c>
      <c r="F116" s="65" t="s">
        <v>455</v>
      </c>
      <c r="G116" s="65"/>
      <c r="H116" s="66"/>
      <c r="I116" s="67" t="s">
        <v>197</v>
      </c>
    </row>
    <row r="117" spans="3:9" ht="23.25">
      <c r="C117" s="62">
        <v>10000045302</v>
      </c>
      <c r="D117" s="63" t="s">
        <v>290</v>
      </c>
      <c r="E117" s="64">
        <v>2020</v>
      </c>
      <c r="F117" s="65" t="s">
        <v>405</v>
      </c>
      <c r="G117" s="65"/>
      <c r="H117" s="66"/>
      <c r="I117" s="67" t="s">
        <v>197</v>
      </c>
    </row>
    <row r="118" spans="3:9" ht="69.75">
      <c r="C118" s="62">
        <v>10000045303</v>
      </c>
      <c r="D118" s="63" t="s">
        <v>289</v>
      </c>
      <c r="E118" s="64">
        <v>2020</v>
      </c>
      <c r="F118" s="65" t="s">
        <v>386</v>
      </c>
      <c r="G118" s="65"/>
      <c r="H118" s="66"/>
      <c r="I118" s="67" t="s">
        <v>197</v>
      </c>
    </row>
    <row r="119" spans="3:9" ht="23.25">
      <c r="C119" s="62">
        <v>10000045304</v>
      </c>
      <c r="D119" s="63" t="s">
        <v>10</v>
      </c>
      <c r="E119" s="64">
        <v>2020</v>
      </c>
      <c r="F119" s="65" t="s">
        <v>384</v>
      </c>
      <c r="G119" s="65"/>
      <c r="H119" s="66"/>
      <c r="I119" s="67" t="s">
        <v>197</v>
      </c>
    </row>
    <row r="120" spans="3:9" ht="23.25">
      <c r="C120" s="62">
        <v>10000045305</v>
      </c>
      <c r="D120" s="63" t="s">
        <v>283</v>
      </c>
      <c r="E120" s="64">
        <v>2020</v>
      </c>
      <c r="F120" s="65" t="s">
        <v>475</v>
      </c>
      <c r="G120" s="65"/>
      <c r="H120" s="66"/>
      <c r="I120" s="67" t="s">
        <v>197</v>
      </c>
    </row>
    <row r="121" spans="3:9" ht="46.5">
      <c r="C121" s="62">
        <v>10000045306</v>
      </c>
      <c r="D121" s="63" t="s">
        <v>286</v>
      </c>
      <c r="E121" s="64">
        <v>2020</v>
      </c>
      <c r="F121" s="65" t="s">
        <v>316</v>
      </c>
      <c r="G121" s="65"/>
      <c r="H121" s="66"/>
      <c r="I121" s="67" t="s">
        <v>197</v>
      </c>
    </row>
    <row r="122" spans="3:9" ht="23.25">
      <c r="C122" s="62">
        <v>10000045307</v>
      </c>
      <c r="D122" s="63" t="s">
        <v>285</v>
      </c>
      <c r="E122" s="64">
        <v>2020</v>
      </c>
      <c r="F122" s="65" t="s">
        <v>391</v>
      </c>
      <c r="G122" s="65"/>
      <c r="H122" s="66"/>
      <c r="I122" s="67" t="s">
        <v>197</v>
      </c>
    </row>
    <row r="123" spans="3:9" ht="23.25">
      <c r="C123" s="62">
        <v>10000045308</v>
      </c>
      <c r="D123" s="63" t="s">
        <v>282</v>
      </c>
      <c r="E123" s="64">
        <v>2020</v>
      </c>
      <c r="F123" s="65" t="s">
        <v>333</v>
      </c>
      <c r="G123" s="65"/>
      <c r="H123" s="66"/>
      <c r="I123" s="67" t="s">
        <v>197</v>
      </c>
    </row>
    <row r="124" spans="3:9" ht="46.5">
      <c r="C124" s="62">
        <v>10000045309</v>
      </c>
      <c r="D124" s="63" t="s">
        <v>281</v>
      </c>
      <c r="E124" s="64">
        <v>2020</v>
      </c>
      <c r="F124" s="65" t="s">
        <v>244</v>
      </c>
      <c r="G124" s="65"/>
      <c r="H124" s="66"/>
      <c r="I124" s="67" t="s">
        <v>197</v>
      </c>
    </row>
    <row r="125" spans="3:9" ht="93">
      <c r="C125" s="62">
        <v>10000045310</v>
      </c>
      <c r="D125" s="63" t="s">
        <v>221</v>
      </c>
      <c r="E125" s="64">
        <v>2020</v>
      </c>
      <c r="F125" s="65" t="s">
        <v>94</v>
      </c>
      <c r="G125" s="65"/>
      <c r="H125" s="66"/>
      <c r="I125" s="67" t="s">
        <v>197</v>
      </c>
    </row>
    <row r="126" spans="3:9" ht="69.75">
      <c r="C126" s="62">
        <v>10000045311</v>
      </c>
      <c r="D126" s="63" t="s">
        <v>220</v>
      </c>
      <c r="E126" s="64">
        <v>2020</v>
      </c>
      <c r="F126" s="65" t="s">
        <v>129</v>
      </c>
      <c r="G126" s="65"/>
      <c r="H126" s="66"/>
      <c r="I126" s="67" t="s">
        <v>197</v>
      </c>
    </row>
    <row r="127" spans="3:9" ht="116.25">
      <c r="C127" s="62">
        <v>10000045312</v>
      </c>
      <c r="D127" s="63" t="s">
        <v>262</v>
      </c>
      <c r="E127" s="64">
        <v>2020</v>
      </c>
      <c r="F127" s="65" t="s">
        <v>77</v>
      </c>
      <c r="G127" s="65"/>
      <c r="H127" s="66"/>
      <c r="I127" s="67" t="s">
        <v>197</v>
      </c>
    </row>
    <row r="128" spans="3:9" ht="69.75">
      <c r="C128" s="62">
        <v>10000045313</v>
      </c>
      <c r="D128" s="63" t="s">
        <v>486</v>
      </c>
      <c r="E128" s="64">
        <v>2020</v>
      </c>
      <c r="F128" s="65" t="s">
        <v>256</v>
      </c>
      <c r="G128" s="65"/>
      <c r="H128" s="66"/>
      <c r="I128" s="67" t="s">
        <v>197</v>
      </c>
    </row>
    <row r="129" spans="3:9" ht="69.75">
      <c r="C129" s="62">
        <v>10000045314</v>
      </c>
      <c r="D129" s="63" t="s">
        <v>217</v>
      </c>
      <c r="E129" s="64">
        <v>2020</v>
      </c>
      <c r="F129" s="65" t="s">
        <v>237</v>
      </c>
      <c r="G129" s="65"/>
      <c r="H129" s="66"/>
      <c r="I129" s="67" t="s">
        <v>197</v>
      </c>
    </row>
    <row r="130" spans="3:9" ht="46.5">
      <c r="C130" s="62">
        <v>10000045316</v>
      </c>
      <c r="D130" s="63" t="s">
        <v>216</v>
      </c>
      <c r="E130" s="64">
        <v>2021</v>
      </c>
      <c r="F130" s="65" t="s">
        <v>426</v>
      </c>
      <c r="G130" s="65"/>
      <c r="H130" s="66"/>
      <c r="I130" s="67" t="s">
        <v>197</v>
      </c>
    </row>
    <row r="131" spans="3:9" ht="23.25">
      <c r="C131" s="62">
        <v>10000045315</v>
      </c>
      <c r="D131" s="63" t="s">
        <v>219</v>
      </c>
      <c r="E131" s="64">
        <v>2021</v>
      </c>
      <c r="F131" s="65" t="s">
        <v>51</v>
      </c>
      <c r="G131" s="65"/>
      <c r="H131" s="66"/>
      <c r="I131" s="67" t="s">
        <v>197</v>
      </c>
    </row>
    <row r="132" spans="3:9" ht="46.5">
      <c r="C132" s="62">
        <v>10000045317</v>
      </c>
      <c r="D132" s="63" t="s">
        <v>218</v>
      </c>
      <c r="E132" s="64">
        <v>2021</v>
      </c>
      <c r="F132" s="65" t="s">
        <v>232</v>
      </c>
      <c r="G132" s="65"/>
      <c r="H132" s="66"/>
      <c r="I132" s="67" t="s">
        <v>197</v>
      </c>
    </row>
    <row r="133" spans="3:9" ht="23.25">
      <c r="C133" s="62">
        <v>10000045318</v>
      </c>
      <c r="D133" s="63" t="s">
        <v>482</v>
      </c>
      <c r="E133" s="64">
        <v>2021</v>
      </c>
      <c r="F133" s="65" t="s">
        <v>23</v>
      </c>
      <c r="G133" s="65"/>
      <c r="H133" s="66"/>
      <c r="I133" s="67" t="s">
        <v>197</v>
      </c>
    </row>
    <row r="134" spans="3:9" ht="69.75">
      <c r="C134" s="62">
        <v>10000045319</v>
      </c>
      <c r="D134" s="63" t="s">
        <v>214</v>
      </c>
      <c r="E134" s="64">
        <v>2021</v>
      </c>
      <c r="F134" s="65" t="s">
        <v>162</v>
      </c>
      <c r="G134" s="65"/>
      <c r="H134" s="66"/>
      <c r="I134" s="67" t="s">
        <v>197</v>
      </c>
    </row>
    <row r="135" spans="3:9" ht="46.5">
      <c r="C135" s="62">
        <v>10000045320</v>
      </c>
      <c r="D135" s="63" t="s">
        <v>154</v>
      </c>
      <c r="E135" s="64">
        <v>2021</v>
      </c>
      <c r="F135" s="65" t="s">
        <v>456</v>
      </c>
      <c r="G135" s="65"/>
      <c r="H135" s="66"/>
      <c r="I135" s="67" t="s">
        <v>197</v>
      </c>
    </row>
    <row r="136" spans="3:9" ht="46.5">
      <c r="C136" s="62">
        <v>10000045321</v>
      </c>
      <c r="D136" s="63" t="s">
        <v>153</v>
      </c>
      <c r="E136" s="64">
        <v>2021</v>
      </c>
      <c r="F136" s="65" t="s">
        <v>470</v>
      </c>
      <c r="G136" s="65"/>
      <c r="H136" s="66"/>
      <c r="I136" s="67" t="s">
        <v>197</v>
      </c>
    </row>
    <row r="137" spans="3:9" ht="23.25">
      <c r="C137" s="62">
        <v>10000045322</v>
      </c>
      <c r="D137" s="63" t="s">
        <v>156</v>
      </c>
      <c r="E137" s="64">
        <v>2021</v>
      </c>
      <c r="F137" s="65" t="s">
        <v>416</v>
      </c>
      <c r="G137" s="65"/>
      <c r="H137" s="66"/>
      <c r="I137" s="67" t="s">
        <v>197</v>
      </c>
    </row>
    <row r="138" spans="3:9" ht="46.5">
      <c r="C138" s="62">
        <v>10000045323</v>
      </c>
      <c r="D138" s="63" t="s">
        <v>155</v>
      </c>
      <c r="E138" s="64">
        <v>2021</v>
      </c>
      <c r="F138" s="65" t="s">
        <v>273</v>
      </c>
      <c r="G138" s="65"/>
      <c r="H138" s="66"/>
      <c r="I138" s="67" t="s">
        <v>197</v>
      </c>
    </row>
    <row r="139" spans="3:9" ht="23.25">
      <c r="C139" s="62">
        <v>10000045325</v>
      </c>
      <c r="D139" s="63" t="s">
        <v>150</v>
      </c>
      <c r="E139" s="64">
        <v>2021</v>
      </c>
      <c r="F139" s="65" t="s">
        <v>385</v>
      </c>
      <c r="G139" s="65"/>
      <c r="H139" s="66"/>
      <c r="I139" s="67" t="s">
        <v>197</v>
      </c>
    </row>
    <row r="140" spans="3:9" ht="46.5">
      <c r="C140" s="62">
        <v>10000045324</v>
      </c>
      <c r="D140" s="63" t="s">
        <v>149</v>
      </c>
      <c r="E140" s="64">
        <v>2022</v>
      </c>
      <c r="F140" s="65" t="s">
        <v>233</v>
      </c>
      <c r="G140" s="65"/>
      <c r="H140" s="66"/>
      <c r="I140" s="67" t="s">
        <v>197</v>
      </c>
    </row>
    <row r="141" spans="3:9" ht="23.25">
      <c r="C141" s="62">
        <v>10000045326</v>
      </c>
      <c r="D141" s="63" t="s">
        <v>152</v>
      </c>
      <c r="E141" s="64">
        <v>2022</v>
      </c>
      <c r="F141" s="65" t="s">
        <v>301</v>
      </c>
      <c r="G141" s="65"/>
      <c r="H141" s="66"/>
      <c r="I141" s="67" t="s">
        <v>197</v>
      </c>
    </row>
    <row r="142" spans="3:9" ht="23.25">
      <c r="C142" s="62">
        <v>10000045327</v>
      </c>
      <c r="D142" s="63" t="s">
        <v>151</v>
      </c>
      <c r="E142" s="64">
        <v>2022</v>
      </c>
      <c r="F142" s="65" t="s">
        <v>451</v>
      </c>
      <c r="G142" s="65"/>
      <c r="H142" s="66"/>
      <c r="I142" s="67" t="s">
        <v>197</v>
      </c>
    </row>
    <row r="143" spans="3:9" ht="69.75">
      <c r="C143" s="62">
        <v>10000045328</v>
      </c>
      <c r="D143" s="63" t="s">
        <v>147</v>
      </c>
      <c r="E143" s="64">
        <v>2022</v>
      </c>
      <c r="F143" s="65" t="s">
        <v>497</v>
      </c>
      <c r="G143" s="65"/>
      <c r="H143" s="66"/>
      <c r="I143" s="67" t="s">
        <v>197</v>
      </c>
    </row>
    <row r="144" spans="3:9" ht="46.5">
      <c r="C144" s="62">
        <v>10000045329</v>
      </c>
      <c r="D144" s="63" t="s">
        <v>146</v>
      </c>
      <c r="E144" s="64">
        <v>2022</v>
      </c>
      <c r="F144" s="65" t="s">
        <v>78</v>
      </c>
      <c r="G144" s="65"/>
      <c r="H144" s="66"/>
      <c r="I144" s="67" t="s">
        <v>197</v>
      </c>
    </row>
    <row r="145" spans="3:9" ht="69.75">
      <c r="C145" s="62">
        <v>10000035372</v>
      </c>
      <c r="D145" s="63" t="s">
        <v>203</v>
      </c>
      <c r="E145" s="64">
        <v>1978</v>
      </c>
      <c r="F145" s="65" t="s">
        <v>32</v>
      </c>
      <c r="G145" s="65"/>
      <c r="H145" s="66"/>
      <c r="I145" s="67" t="s">
        <v>197</v>
      </c>
    </row>
    <row r="146" spans="3:9" ht="46.5">
      <c r="C146" s="62">
        <v>10000038174</v>
      </c>
      <c r="D146" s="63" t="s">
        <v>436</v>
      </c>
      <c r="E146" s="64">
        <v>1964</v>
      </c>
      <c r="F146" s="65" t="s">
        <v>180</v>
      </c>
      <c r="G146" s="65"/>
      <c r="H146" s="66"/>
      <c r="I146" s="67" t="s">
        <v>197</v>
      </c>
    </row>
    <row r="147" spans="3:9" ht="46.5">
      <c r="C147" s="62">
        <v>10000038253</v>
      </c>
      <c r="D147" s="63" t="s">
        <v>71</v>
      </c>
      <c r="E147" s="64">
        <v>1980</v>
      </c>
      <c r="F147" s="65" t="s">
        <v>230</v>
      </c>
      <c r="G147" s="65"/>
      <c r="H147" s="66"/>
      <c r="I147" s="67" t="s">
        <v>197</v>
      </c>
    </row>
    <row r="148" spans="3:9" ht="69.75">
      <c r="C148" s="62">
        <v>10000038300</v>
      </c>
      <c r="D148" s="63" t="s">
        <v>275</v>
      </c>
      <c r="E148" s="64">
        <v>1975</v>
      </c>
      <c r="F148" s="65" t="s">
        <v>11</v>
      </c>
      <c r="G148" s="65"/>
      <c r="H148" s="66"/>
      <c r="I148" s="67" t="s">
        <v>197</v>
      </c>
    </row>
    <row r="149" spans="3:9" ht="69.75">
      <c r="C149" s="62">
        <v>10000038359</v>
      </c>
      <c r="D149" s="63" t="s">
        <v>459</v>
      </c>
      <c r="E149" s="64">
        <v>1959</v>
      </c>
      <c r="F149" s="65" t="s">
        <v>148</v>
      </c>
      <c r="G149" s="65"/>
      <c r="H149" s="66"/>
      <c r="I149" s="67" t="s">
        <v>197</v>
      </c>
    </row>
    <row r="150" spans="3:9" ht="46.5">
      <c r="C150" s="62">
        <v>10000038406</v>
      </c>
      <c r="D150" s="63" t="s">
        <v>412</v>
      </c>
      <c r="E150" s="64">
        <v>1975</v>
      </c>
      <c r="F150" s="65" t="s">
        <v>251</v>
      </c>
      <c r="G150" s="65"/>
      <c r="H150" s="66"/>
      <c r="I150" s="67" t="s">
        <v>197</v>
      </c>
    </row>
    <row r="151" spans="3:9" ht="69.75">
      <c r="C151" s="62">
        <v>10000038455</v>
      </c>
      <c r="D151" s="63" t="s">
        <v>58</v>
      </c>
      <c r="E151" s="64">
        <v>1975</v>
      </c>
      <c r="F151" s="65" t="s">
        <v>424</v>
      </c>
      <c r="G151" s="65"/>
      <c r="H151" s="66"/>
      <c r="I151" s="67" t="s">
        <v>197</v>
      </c>
    </row>
    <row r="152" spans="3:9" ht="69.75">
      <c r="C152" s="62">
        <v>10000038527</v>
      </c>
      <c r="D152" s="63" t="s">
        <v>494</v>
      </c>
      <c r="E152" s="64">
        <v>1970</v>
      </c>
      <c r="F152" s="65" t="s">
        <v>55</v>
      </c>
      <c r="G152" s="65"/>
      <c r="H152" s="66"/>
      <c r="I152" s="67" t="s">
        <v>197</v>
      </c>
    </row>
    <row r="153" spans="3:9" ht="69.75">
      <c r="C153" s="62">
        <v>10000038596</v>
      </c>
      <c r="D153" s="63" t="s">
        <v>188</v>
      </c>
      <c r="E153" s="64">
        <v>1973</v>
      </c>
      <c r="F153" s="65" t="s">
        <v>248</v>
      </c>
      <c r="G153" s="65"/>
      <c r="H153" s="66"/>
      <c r="I153" s="67" t="s">
        <v>197</v>
      </c>
    </row>
    <row r="154" spans="3:9" ht="46.5">
      <c r="C154" s="62">
        <v>10000038640</v>
      </c>
      <c r="D154" s="63" t="s">
        <v>194</v>
      </c>
      <c r="E154" s="64">
        <v>1973</v>
      </c>
      <c r="F154" s="65" t="s">
        <v>480</v>
      </c>
      <c r="G154" s="65"/>
      <c r="H154" s="66"/>
      <c r="I154" s="67" t="s">
        <v>197</v>
      </c>
    </row>
    <row r="155" spans="3:9" ht="46.5">
      <c r="C155" s="62">
        <v>10000038710</v>
      </c>
      <c r="D155" s="63" t="s">
        <v>123</v>
      </c>
      <c r="E155" s="64">
        <v>1969</v>
      </c>
      <c r="F155" s="65" t="s">
        <v>502</v>
      </c>
      <c r="G155" s="65"/>
      <c r="H155" s="66"/>
      <c r="I155" s="67" t="s">
        <v>197</v>
      </c>
    </row>
    <row r="156" spans="3:9" ht="46.5">
      <c r="C156" s="62">
        <v>10000038764</v>
      </c>
      <c r="D156" s="63" t="s">
        <v>52</v>
      </c>
      <c r="E156" s="64">
        <v>1953</v>
      </c>
      <c r="F156" s="65" t="s">
        <v>238</v>
      </c>
      <c r="G156" s="65"/>
      <c r="H156" s="66"/>
      <c r="I156" s="67" t="s">
        <v>197</v>
      </c>
    </row>
    <row r="157" spans="3:9" ht="46.5">
      <c r="C157" s="62">
        <v>10000038809</v>
      </c>
      <c r="D157" s="63" t="s">
        <v>0</v>
      </c>
      <c r="E157" s="64">
        <v>1969</v>
      </c>
      <c r="F157" s="65" t="s">
        <v>50</v>
      </c>
      <c r="G157" s="65"/>
      <c r="H157" s="66"/>
      <c r="I157" s="67" t="s">
        <v>197</v>
      </c>
    </row>
    <row r="158" spans="3:9" ht="69.75">
      <c r="C158" s="62">
        <v>10000038880</v>
      </c>
      <c r="D158" s="63" t="s">
        <v>363</v>
      </c>
      <c r="E158" s="64">
        <v>1967</v>
      </c>
      <c r="F158" s="65" t="s">
        <v>138</v>
      </c>
      <c r="G158" s="65"/>
      <c r="H158" s="66"/>
      <c r="I158" s="67" t="s">
        <v>197</v>
      </c>
    </row>
    <row r="159" spans="3:9" ht="69.75">
      <c r="C159" s="62">
        <v>10000038948</v>
      </c>
      <c r="D159" s="63" t="s">
        <v>383</v>
      </c>
      <c r="E159" s="64">
        <v>1969</v>
      </c>
      <c r="F159" s="65" t="s">
        <v>463</v>
      </c>
      <c r="G159" s="65"/>
      <c r="H159" s="66"/>
      <c r="I159" s="67" t="s">
        <v>197</v>
      </c>
    </row>
    <row r="160" spans="3:9" ht="69.75">
      <c r="C160" s="62">
        <v>10000039018</v>
      </c>
      <c r="D160" s="63" t="s">
        <v>313</v>
      </c>
      <c r="E160" s="64">
        <v>1974</v>
      </c>
      <c r="F160" s="65" t="s">
        <v>358</v>
      </c>
      <c r="G160" s="65"/>
      <c r="H160" s="66"/>
      <c r="I160" s="67" t="s">
        <v>197</v>
      </c>
    </row>
    <row r="161" spans="3:9" ht="69.75">
      <c r="C161" s="62">
        <v>10000039108</v>
      </c>
      <c r="D161" s="63" t="s">
        <v>267</v>
      </c>
      <c r="E161" s="64">
        <v>1969</v>
      </c>
      <c r="F161" s="65" t="s">
        <v>408</v>
      </c>
      <c r="G161" s="65"/>
      <c r="H161" s="66"/>
      <c r="I161" s="67" t="s">
        <v>197</v>
      </c>
    </row>
    <row r="162" spans="3:9" ht="69.75">
      <c r="C162" s="62">
        <v>10000039193</v>
      </c>
      <c r="D162" s="63" t="s">
        <v>198</v>
      </c>
      <c r="E162" s="64">
        <v>1974</v>
      </c>
      <c r="F162" s="65" t="s">
        <v>229</v>
      </c>
      <c r="G162" s="65"/>
      <c r="H162" s="66"/>
      <c r="I162" s="67" t="s">
        <v>197</v>
      </c>
    </row>
    <row r="163" spans="3:9" ht="69.75">
      <c r="C163" s="62">
        <v>10000039280</v>
      </c>
      <c r="D163" s="63" t="s">
        <v>45</v>
      </c>
      <c r="E163" s="64">
        <v>1981</v>
      </c>
      <c r="F163" s="65" t="s">
        <v>272</v>
      </c>
      <c r="G163" s="65"/>
      <c r="H163" s="66"/>
      <c r="I163" s="67" t="s">
        <v>197</v>
      </c>
    </row>
    <row r="164" spans="3:9" ht="69.75">
      <c r="C164" s="62">
        <v>10000039405</v>
      </c>
      <c r="D164" s="63" t="s">
        <v>307</v>
      </c>
      <c r="E164" s="64">
        <v>1978</v>
      </c>
      <c r="F164" s="65" t="s">
        <v>447</v>
      </c>
      <c r="G164" s="65"/>
      <c r="H164" s="66"/>
      <c r="I164" s="67" t="s">
        <v>197</v>
      </c>
    </row>
    <row r="165" spans="3:9" ht="93">
      <c r="C165" s="62">
        <v>10000039549</v>
      </c>
      <c r="D165" s="63" t="s">
        <v>170</v>
      </c>
      <c r="E165" s="64">
        <v>1978</v>
      </c>
      <c r="F165" s="65" t="s">
        <v>454</v>
      </c>
      <c r="G165" s="65"/>
      <c r="H165" s="66"/>
      <c r="I165" s="67" t="s">
        <v>197</v>
      </c>
    </row>
    <row r="166" spans="3:9" ht="46.5">
      <c r="C166" s="62">
        <v>10000039610</v>
      </c>
      <c r="D166" s="63" t="s">
        <v>245</v>
      </c>
      <c r="E166" s="64">
        <v>1978</v>
      </c>
      <c r="F166" s="65" t="s">
        <v>303</v>
      </c>
      <c r="G166" s="65"/>
      <c r="H166" s="66"/>
      <c r="I166" s="67" t="s">
        <v>197</v>
      </c>
    </row>
    <row r="167" spans="3:9" ht="69.75">
      <c r="C167" s="62">
        <v>10000039671</v>
      </c>
      <c r="D167" s="63" t="s">
        <v>211</v>
      </c>
      <c r="E167" s="64">
        <v>1974</v>
      </c>
      <c r="F167" s="65" t="s">
        <v>409</v>
      </c>
      <c r="G167" s="65"/>
      <c r="H167" s="66"/>
      <c r="I167" s="67" t="s">
        <v>197</v>
      </c>
    </row>
    <row r="168" spans="3:9" ht="46.5">
      <c r="C168" s="62">
        <v>10000039790</v>
      </c>
      <c r="D168" s="63" t="s">
        <v>184</v>
      </c>
      <c r="E168" s="64">
        <v>1976</v>
      </c>
      <c r="F168" s="65" t="s">
        <v>213</v>
      </c>
      <c r="G168" s="65"/>
      <c r="H168" s="66"/>
      <c r="I168" s="67" t="s">
        <v>197</v>
      </c>
    </row>
    <row r="169" spans="3:9" ht="69.75">
      <c r="C169" s="62">
        <v>10000039906</v>
      </c>
      <c r="D169" s="63" t="s">
        <v>240</v>
      </c>
      <c r="E169" s="64">
        <v>1954</v>
      </c>
      <c r="F169" s="65" t="s">
        <v>132</v>
      </c>
      <c r="G169" s="65"/>
      <c r="H169" s="66"/>
      <c r="I169" s="67" t="s">
        <v>197</v>
      </c>
    </row>
    <row r="170" spans="3:9" ht="69.75">
      <c r="C170" s="62">
        <v>10000040029</v>
      </c>
      <c r="D170" s="63" t="s">
        <v>115</v>
      </c>
      <c r="E170" s="64">
        <v>1954</v>
      </c>
      <c r="F170" s="65" t="s">
        <v>394</v>
      </c>
      <c r="G170" s="65"/>
      <c r="H170" s="66"/>
      <c r="I170" s="67" t="s">
        <v>197</v>
      </c>
    </row>
    <row r="171" spans="3:9" ht="46.5">
      <c r="C171" s="62">
        <v>10000040099</v>
      </c>
      <c r="D171" s="63" t="s">
        <v>421</v>
      </c>
      <c r="E171" s="64">
        <v>1975</v>
      </c>
      <c r="F171" s="65" t="s">
        <v>131</v>
      </c>
      <c r="G171" s="65"/>
      <c r="H171" s="66"/>
      <c r="I171" s="67" t="s">
        <v>197</v>
      </c>
    </row>
    <row r="172" spans="3:9" ht="69.75">
      <c r="C172" s="62">
        <v>10000040329</v>
      </c>
      <c r="D172" s="63" t="s">
        <v>390</v>
      </c>
      <c r="E172" s="64">
        <v>1976</v>
      </c>
      <c r="F172" s="65" t="s">
        <v>264</v>
      </c>
      <c r="G172" s="65"/>
      <c r="H172" s="66"/>
      <c r="I172" s="67" t="s">
        <v>197</v>
      </c>
    </row>
    <row r="173" spans="3:9" ht="69.75">
      <c r="C173" s="62">
        <v>10000040367</v>
      </c>
      <c r="D173" s="63" t="s">
        <v>324</v>
      </c>
      <c r="E173" s="64">
        <v>1980</v>
      </c>
      <c r="F173" s="65" t="s">
        <v>278</v>
      </c>
      <c r="G173" s="65"/>
      <c r="H173" s="66"/>
      <c r="I173" s="67" t="s">
        <v>197</v>
      </c>
    </row>
    <row r="174" spans="3:9" ht="69.75">
      <c r="C174" s="62">
        <v>10000040424</v>
      </c>
      <c r="D174" s="63" t="s">
        <v>56</v>
      </c>
      <c r="E174" s="64">
        <v>1977</v>
      </c>
      <c r="F174" s="65" t="s">
        <v>90</v>
      </c>
      <c r="G174" s="65"/>
      <c r="H174" s="66"/>
      <c r="I174" s="67" t="s">
        <v>197</v>
      </c>
    </row>
    <row r="175" spans="3:9" ht="69.75">
      <c r="C175" s="62">
        <v>10000040481</v>
      </c>
      <c r="D175" s="63" t="s">
        <v>443</v>
      </c>
      <c r="E175" s="64">
        <v>1970</v>
      </c>
      <c r="F175" s="65" t="s">
        <v>44</v>
      </c>
      <c r="G175" s="65"/>
      <c r="H175" s="66"/>
      <c r="I175" s="67" t="s">
        <v>197</v>
      </c>
    </row>
    <row r="176" spans="3:9" ht="69.75">
      <c r="C176" s="62">
        <v>10000040576</v>
      </c>
      <c r="D176" s="63" t="s">
        <v>364</v>
      </c>
      <c r="E176" s="64">
        <v>1981</v>
      </c>
      <c r="F176" s="65" t="s">
        <v>135</v>
      </c>
      <c r="G176" s="65"/>
      <c r="H176" s="66"/>
      <c r="I176" s="67" t="s">
        <v>197</v>
      </c>
    </row>
    <row r="177" spans="3:9" ht="69.75">
      <c r="C177" s="62">
        <v>10000040671</v>
      </c>
      <c r="D177" s="63" t="s">
        <v>342</v>
      </c>
      <c r="E177" s="64">
        <v>1981</v>
      </c>
      <c r="F177" s="65" t="s">
        <v>329</v>
      </c>
      <c r="G177" s="65"/>
      <c r="H177" s="66"/>
      <c r="I177" s="67" t="s">
        <v>197</v>
      </c>
    </row>
    <row r="178" spans="3:9" ht="69.75">
      <c r="C178" s="62">
        <v>10000040804</v>
      </c>
      <c r="D178" s="63" t="s">
        <v>311</v>
      </c>
      <c r="E178" s="64">
        <v>1982</v>
      </c>
      <c r="F178" s="65" t="s">
        <v>164</v>
      </c>
      <c r="G178" s="65"/>
      <c r="H178" s="66"/>
      <c r="I178" s="67" t="s">
        <v>197</v>
      </c>
    </row>
    <row r="179" spans="3:9" ht="93">
      <c r="C179" s="62">
        <v>10000040842</v>
      </c>
      <c r="D179" s="63" t="s">
        <v>30</v>
      </c>
      <c r="E179" s="64">
        <v>1982</v>
      </c>
      <c r="F179" s="65" t="s">
        <v>396</v>
      </c>
      <c r="G179" s="65"/>
      <c r="H179" s="66"/>
      <c r="I179" s="67" t="s">
        <v>197</v>
      </c>
    </row>
    <row r="180" spans="3:9" ht="69.75">
      <c r="C180" s="62">
        <v>10000040899</v>
      </c>
      <c r="D180" s="63" t="s">
        <v>380</v>
      </c>
      <c r="E180" s="64">
        <v>1984</v>
      </c>
      <c r="F180" s="65" t="s">
        <v>57</v>
      </c>
      <c r="G180" s="65"/>
      <c r="H180" s="66"/>
      <c r="I180" s="67" t="s">
        <v>197</v>
      </c>
    </row>
    <row r="181" spans="3:9" ht="69.75">
      <c r="C181" s="62">
        <v>10000040956</v>
      </c>
      <c r="D181" s="63" t="s">
        <v>371</v>
      </c>
      <c r="E181" s="64">
        <v>1985</v>
      </c>
      <c r="F181" s="65" t="s">
        <v>98</v>
      </c>
      <c r="G181" s="65"/>
      <c r="H181" s="66"/>
      <c r="I181" s="67" t="s">
        <v>197</v>
      </c>
    </row>
    <row r="182" spans="3:9" ht="69.75">
      <c r="C182" s="62">
        <v>10000041013</v>
      </c>
      <c r="D182" s="63" t="s">
        <v>9</v>
      </c>
      <c r="E182" s="64">
        <v>1985</v>
      </c>
      <c r="F182" s="65" t="s">
        <v>167</v>
      </c>
      <c r="G182" s="65"/>
      <c r="H182" s="66"/>
      <c r="I182" s="67" t="s">
        <v>197</v>
      </c>
    </row>
    <row r="183" spans="3:9" ht="69.75">
      <c r="C183" s="62">
        <v>10000041051</v>
      </c>
      <c r="D183" s="63" t="s">
        <v>296</v>
      </c>
      <c r="E183" s="64">
        <v>1985</v>
      </c>
      <c r="F183" s="65" t="s">
        <v>61</v>
      </c>
      <c r="G183" s="65"/>
      <c r="H183" s="66"/>
      <c r="I183" s="67" t="s">
        <v>197</v>
      </c>
    </row>
    <row r="184" spans="3:9" ht="69.75">
      <c r="C184" s="62">
        <v>10000041127</v>
      </c>
      <c r="D184" s="63" t="s">
        <v>201</v>
      </c>
      <c r="E184" s="64">
        <v>1985</v>
      </c>
      <c r="F184" s="65" t="s">
        <v>259</v>
      </c>
      <c r="G184" s="65"/>
      <c r="H184" s="66"/>
      <c r="I184" s="67" t="s">
        <v>197</v>
      </c>
    </row>
    <row r="185" spans="3:9" ht="69.75">
      <c r="C185" s="62">
        <v>10000041165</v>
      </c>
      <c r="D185" s="63" t="s">
        <v>325</v>
      </c>
      <c r="E185" s="64">
        <v>1985</v>
      </c>
      <c r="F185" s="65" t="s">
        <v>239</v>
      </c>
      <c r="G185" s="65"/>
      <c r="H185" s="66"/>
      <c r="I185" s="67" t="s">
        <v>197</v>
      </c>
    </row>
    <row r="186" spans="3:9" ht="93">
      <c r="C186" s="62">
        <v>10000041203</v>
      </c>
      <c r="D186" s="63" t="s">
        <v>19</v>
      </c>
      <c r="E186" s="64">
        <v>1985</v>
      </c>
      <c r="F186" s="65" t="s">
        <v>266</v>
      </c>
      <c r="G186" s="65"/>
      <c r="H186" s="66"/>
      <c r="I186" s="67" t="s">
        <v>197</v>
      </c>
    </row>
    <row r="187" spans="3:9" ht="116.25">
      <c r="C187" s="62">
        <v>10000041241</v>
      </c>
      <c r="D187" s="63" t="s">
        <v>476</v>
      </c>
      <c r="E187" s="64">
        <v>1986</v>
      </c>
      <c r="F187" s="65" t="s">
        <v>492</v>
      </c>
      <c r="G187" s="65"/>
      <c r="H187" s="66"/>
      <c r="I187" s="67" t="s">
        <v>197</v>
      </c>
    </row>
    <row r="188" spans="3:9" ht="93">
      <c r="C188" s="62">
        <v>10000041279</v>
      </c>
      <c r="D188" s="63" t="s">
        <v>466</v>
      </c>
      <c r="E188" s="64">
        <v>1987</v>
      </c>
      <c r="F188" s="65" t="s">
        <v>82</v>
      </c>
      <c r="G188" s="65"/>
      <c r="H188" s="66"/>
      <c r="I188" s="67" t="s">
        <v>197</v>
      </c>
    </row>
    <row r="189" spans="3:9" ht="93">
      <c r="C189" s="62">
        <v>10000041336</v>
      </c>
      <c r="D189" s="63" t="s">
        <v>39</v>
      </c>
      <c r="E189" s="64">
        <v>1987</v>
      </c>
      <c r="F189" s="65" t="s">
        <v>481</v>
      </c>
      <c r="G189" s="65"/>
      <c r="H189" s="66"/>
      <c r="I189" s="67" t="s">
        <v>197</v>
      </c>
    </row>
    <row r="190" spans="3:9" ht="69.75">
      <c r="C190" s="62">
        <v>10000041393</v>
      </c>
      <c r="D190" s="63" t="s">
        <v>410</v>
      </c>
      <c r="E190" s="64">
        <v>1987</v>
      </c>
      <c r="F190" s="65" t="s">
        <v>125</v>
      </c>
      <c r="G190" s="65"/>
      <c r="H190" s="66"/>
      <c r="I190" s="67" t="s">
        <v>197</v>
      </c>
    </row>
    <row r="191" spans="3:9" ht="69.75">
      <c r="C191" s="62">
        <v>10000041431</v>
      </c>
      <c r="D191" s="63" t="s">
        <v>269</v>
      </c>
      <c r="E191" s="64">
        <v>1990</v>
      </c>
      <c r="F191" s="65" t="s">
        <v>205</v>
      </c>
      <c r="G191" s="65"/>
      <c r="H191" s="66"/>
      <c r="I191" s="67" t="s">
        <v>197</v>
      </c>
    </row>
    <row r="192" spans="3:9" ht="46.5">
      <c r="C192" s="62">
        <v>10000041469</v>
      </c>
      <c r="D192" s="63" t="s">
        <v>490</v>
      </c>
      <c r="E192" s="64">
        <v>1992</v>
      </c>
      <c r="F192" s="65" t="s">
        <v>24</v>
      </c>
      <c r="G192" s="65"/>
      <c r="H192" s="66"/>
      <c r="I192" s="67" t="s">
        <v>197</v>
      </c>
    </row>
    <row r="193" spans="3:9" ht="69.75">
      <c r="C193" s="62">
        <v>10000041507</v>
      </c>
      <c r="D193" s="63" t="s">
        <v>432</v>
      </c>
      <c r="E193" s="64">
        <v>1994</v>
      </c>
      <c r="F193" s="65" t="s">
        <v>48</v>
      </c>
      <c r="G193" s="65"/>
      <c r="H193" s="66"/>
      <c r="I193" s="67" t="s">
        <v>197</v>
      </c>
    </row>
    <row r="194" spans="3:9" ht="46.5">
      <c r="C194" s="62">
        <v>10000041545</v>
      </c>
      <c r="D194" s="63" t="s">
        <v>439</v>
      </c>
      <c r="E194" s="64">
        <v>1995</v>
      </c>
      <c r="F194" s="65" t="s">
        <v>420</v>
      </c>
      <c r="G194" s="65"/>
      <c r="H194" s="66"/>
      <c r="I194" s="67" t="s">
        <v>197</v>
      </c>
    </row>
    <row r="195" spans="3:9" ht="69.75">
      <c r="C195" s="62">
        <v>10000041584</v>
      </c>
      <c r="D195" s="63" t="s">
        <v>53</v>
      </c>
      <c r="E195" s="64">
        <v>1995</v>
      </c>
      <c r="F195" s="65" t="s">
        <v>467</v>
      </c>
      <c r="G195" s="65"/>
      <c r="H195" s="66"/>
      <c r="I195" s="67" t="s">
        <v>197</v>
      </c>
    </row>
    <row r="196" spans="3:9" ht="69.75">
      <c r="C196" s="62">
        <v>10000041680</v>
      </c>
      <c r="D196" s="63" t="s">
        <v>365</v>
      </c>
      <c r="E196" s="64">
        <v>1996</v>
      </c>
      <c r="F196" s="65" t="s">
        <v>226</v>
      </c>
      <c r="G196" s="65"/>
      <c r="H196" s="66"/>
      <c r="I196" s="67" t="s">
        <v>197</v>
      </c>
    </row>
    <row r="197" spans="3:9" ht="46.5">
      <c r="C197" s="62">
        <v>10000041719</v>
      </c>
      <c r="D197" s="63" t="s">
        <v>326</v>
      </c>
      <c r="E197" s="64">
        <v>1998</v>
      </c>
      <c r="F197" s="65" t="s">
        <v>300</v>
      </c>
      <c r="G197" s="65"/>
      <c r="H197" s="66"/>
      <c r="I197" s="67" t="s">
        <v>197</v>
      </c>
    </row>
    <row r="198" spans="3:9" ht="46.5">
      <c r="C198" s="62">
        <v>10000041758</v>
      </c>
      <c r="D198" s="63" t="s">
        <v>119</v>
      </c>
      <c r="E198" s="64">
        <v>1998</v>
      </c>
      <c r="F198" s="65" t="s">
        <v>440</v>
      </c>
      <c r="G198" s="65"/>
      <c r="H198" s="66"/>
      <c r="I198" s="67" t="s">
        <v>197</v>
      </c>
    </row>
    <row r="199" spans="3:9" ht="46.5">
      <c r="C199" s="62">
        <v>10000041797</v>
      </c>
      <c r="D199" s="63" t="s">
        <v>117</v>
      </c>
      <c r="E199" s="64">
        <v>1998</v>
      </c>
      <c r="F199" s="65" t="s">
        <v>74</v>
      </c>
      <c r="G199" s="65"/>
      <c r="H199" s="66"/>
      <c r="I199" s="67" t="s">
        <v>197</v>
      </c>
    </row>
    <row r="200" spans="3:9" ht="46.5">
      <c r="C200" s="62">
        <v>10000041836</v>
      </c>
      <c r="D200" s="63" t="s">
        <v>122</v>
      </c>
      <c r="E200" s="64">
        <v>1998</v>
      </c>
      <c r="F200" s="65" t="s">
        <v>270</v>
      </c>
      <c r="G200" s="65"/>
      <c r="H200" s="66"/>
      <c r="I200" s="67" t="s">
        <v>197</v>
      </c>
    </row>
    <row r="201" spans="3:9" ht="46.5">
      <c r="C201" s="62">
        <v>10000041875</v>
      </c>
      <c r="D201" s="63" t="s">
        <v>359</v>
      </c>
      <c r="E201" s="64">
        <v>1998</v>
      </c>
      <c r="F201" s="65" t="s">
        <v>91</v>
      </c>
      <c r="G201" s="65"/>
      <c r="H201" s="66"/>
      <c r="I201" s="67" t="s">
        <v>197</v>
      </c>
    </row>
    <row r="202" spans="3:9" ht="46.5">
      <c r="C202" s="62">
        <v>10000041952</v>
      </c>
      <c r="D202" s="63" t="s">
        <v>145</v>
      </c>
      <c r="E202" s="64">
        <v>1998</v>
      </c>
      <c r="F202" s="65" t="s">
        <v>84</v>
      </c>
      <c r="G202" s="65"/>
      <c r="H202" s="66"/>
      <c r="I202" s="67" t="s">
        <v>197</v>
      </c>
    </row>
    <row r="203" spans="3:9" ht="46.5">
      <c r="C203" s="62">
        <v>10000041991</v>
      </c>
      <c r="D203" s="63" t="s">
        <v>130</v>
      </c>
      <c r="E203" s="64">
        <v>1998</v>
      </c>
      <c r="F203" s="65" t="s">
        <v>224</v>
      </c>
      <c r="G203" s="65"/>
      <c r="H203" s="66"/>
      <c r="I203" s="67" t="s">
        <v>197</v>
      </c>
    </row>
    <row r="204" spans="3:9" ht="46.5">
      <c r="C204" s="62">
        <v>10000042068</v>
      </c>
      <c r="D204" s="63" t="s">
        <v>59</v>
      </c>
      <c r="E204" s="64">
        <v>1998</v>
      </c>
      <c r="F204" s="65" t="s">
        <v>306</v>
      </c>
      <c r="G204" s="65"/>
      <c r="H204" s="66"/>
      <c r="I204" s="67" t="s">
        <v>197</v>
      </c>
    </row>
    <row r="205" spans="3:9" ht="46.5">
      <c r="C205" s="62">
        <v>10000042126</v>
      </c>
      <c r="D205" s="63" t="s">
        <v>97</v>
      </c>
      <c r="E205" s="64">
        <v>1998</v>
      </c>
      <c r="F205" s="65" t="s">
        <v>308</v>
      </c>
      <c r="G205" s="65"/>
      <c r="H205" s="66"/>
      <c r="I205" s="67" t="s">
        <v>197</v>
      </c>
    </row>
    <row r="206" spans="3:9" ht="46.5">
      <c r="C206" s="62">
        <v>10000042165</v>
      </c>
      <c r="D206" s="63" t="s">
        <v>68</v>
      </c>
      <c r="E206" s="64">
        <v>1998</v>
      </c>
      <c r="F206" s="65" t="s">
        <v>314</v>
      </c>
      <c r="G206" s="65"/>
      <c r="H206" s="66"/>
      <c r="I206" s="67" t="s">
        <v>197</v>
      </c>
    </row>
    <row r="207" spans="3:9" ht="46.5">
      <c r="C207" s="62">
        <v>10000042242</v>
      </c>
      <c r="D207" s="63" t="s">
        <v>484</v>
      </c>
      <c r="E207" s="64">
        <v>1998</v>
      </c>
      <c r="F207" s="65" t="s">
        <v>21</v>
      </c>
      <c r="G207" s="65"/>
      <c r="H207" s="66"/>
      <c r="I207" s="67" t="s">
        <v>197</v>
      </c>
    </row>
    <row r="208" spans="3:9" ht="69.75">
      <c r="C208" s="62">
        <v>10000042319</v>
      </c>
      <c r="D208" s="63" t="s">
        <v>79</v>
      </c>
      <c r="E208" s="64">
        <v>2001</v>
      </c>
      <c r="F208" s="65" t="s">
        <v>25</v>
      </c>
      <c r="G208" s="65"/>
      <c r="H208" s="66"/>
      <c r="I208" s="67" t="s">
        <v>197</v>
      </c>
    </row>
    <row r="209" spans="3:9" ht="69.75">
      <c r="C209" s="62">
        <v>10000042358</v>
      </c>
      <c r="D209" s="63" t="s">
        <v>83</v>
      </c>
      <c r="E209" s="64">
        <v>2001</v>
      </c>
      <c r="F209" s="65" t="s">
        <v>34</v>
      </c>
      <c r="G209" s="65"/>
      <c r="H209" s="66"/>
      <c r="I209" s="67" t="s">
        <v>197</v>
      </c>
    </row>
    <row r="210" spans="3:9" ht="46.5">
      <c r="C210" s="62">
        <v>10000042397</v>
      </c>
      <c r="D210" s="63" t="s">
        <v>397</v>
      </c>
      <c r="E210" s="64">
        <v>2002</v>
      </c>
      <c r="F210" s="65" t="s">
        <v>387</v>
      </c>
      <c r="G210" s="65"/>
      <c r="H210" s="66"/>
      <c r="I210" s="67" t="s">
        <v>197</v>
      </c>
    </row>
    <row r="211" spans="3:9" ht="69.75">
      <c r="C211" s="62">
        <v>10000042436</v>
      </c>
      <c r="D211" s="63" t="s">
        <v>378</v>
      </c>
      <c r="E211" s="64">
        <v>2002</v>
      </c>
      <c r="F211" s="65" t="s">
        <v>293</v>
      </c>
      <c r="G211" s="65"/>
      <c r="H211" s="66"/>
      <c r="I211" s="67" t="s">
        <v>197</v>
      </c>
    </row>
    <row r="212" spans="3:9" ht="69.75">
      <c r="C212" s="62">
        <v>10000042475</v>
      </c>
      <c r="D212" s="63" t="s">
        <v>477</v>
      </c>
      <c r="E212" s="64">
        <v>2002</v>
      </c>
      <c r="F212" s="65" t="s">
        <v>212</v>
      </c>
      <c r="G212" s="65"/>
      <c r="H212" s="66"/>
      <c r="I212" s="67" t="s">
        <v>197</v>
      </c>
    </row>
    <row r="213" spans="3:9" ht="46.5">
      <c r="C213" s="62">
        <v>10000045051</v>
      </c>
      <c r="D213" s="63" t="s">
        <v>331</v>
      </c>
      <c r="E213" s="64">
        <v>2012</v>
      </c>
      <c r="F213" s="65" t="s">
        <v>35</v>
      </c>
      <c r="G213" s="65"/>
      <c r="H213" s="66"/>
      <c r="I213" s="67" t="s">
        <v>197</v>
      </c>
    </row>
    <row r="214" spans="3:9" ht="46.5">
      <c r="C214" s="62">
        <v>10000045090</v>
      </c>
      <c r="D214" s="63" t="s">
        <v>234</v>
      </c>
      <c r="E214" s="64">
        <v>2012</v>
      </c>
      <c r="F214" s="65" t="s">
        <v>37</v>
      </c>
      <c r="G214" s="65"/>
      <c r="H214" s="66"/>
      <c r="I214" s="67" t="s">
        <v>197</v>
      </c>
    </row>
    <row r="215" spans="3:9" ht="46.5">
      <c r="C215" s="62">
        <v>10000045129</v>
      </c>
      <c r="D215" s="63" t="s">
        <v>204</v>
      </c>
      <c r="E215" s="64">
        <v>2012</v>
      </c>
      <c r="F215" s="65" t="s">
        <v>7</v>
      </c>
      <c r="G215" s="65"/>
      <c r="H215" s="66"/>
      <c r="I215" s="67" t="s">
        <v>197</v>
      </c>
    </row>
    <row r="216" spans="3:9" ht="46.5">
      <c r="C216" s="62">
        <v>10000045168</v>
      </c>
      <c r="D216" s="63" t="s">
        <v>175</v>
      </c>
      <c r="E216" s="64">
        <v>2012</v>
      </c>
      <c r="F216" s="65" t="s">
        <v>376</v>
      </c>
      <c r="G216" s="65"/>
      <c r="H216" s="66"/>
      <c r="I216" s="67" t="s">
        <v>197</v>
      </c>
    </row>
    <row r="217" spans="3:9" ht="46.5">
      <c r="C217" s="62">
        <v>10000045207</v>
      </c>
      <c r="D217" s="63" t="s">
        <v>137</v>
      </c>
      <c r="E217" s="64">
        <v>2012</v>
      </c>
      <c r="F217" s="65" t="s">
        <v>503</v>
      </c>
      <c r="G217" s="65"/>
      <c r="H217" s="66"/>
      <c r="I217" s="67" t="s">
        <v>197</v>
      </c>
    </row>
    <row r="218" spans="3:9" ht="46.5">
      <c r="C218" s="62">
        <v>10000045246</v>
      </c>
      <c r="D218" s="63" t="s">
        <v>318</v>
      </c>
      <c r="E218" s="64">
        <v>2012</v>
      </c>
      <c r="F218" s="65" t="s">
        <v>102</v>
      </c>
      <c r="G218" s="65"/>
      <c r="H218" s="66"/>
      <c r="I218" s="67" t="s">
        <v>197</v>
      </c>
    </row>
    <row r="219" spans="3:9" ht="46.5">
      <c r="C219" s="62">
        <v>10000045260</v>
      </c>
      <c r="D219" s="63" t="s">
        <v>225</v>
      </c>
      <c r="E219" s="64">
        <v>2017</v>
      </c>
      <c r="F219" s="65" t="s">
        <v>504</v>
      </c>
      <c r="G219" s="65"/>
      <c r="H219" s="66"/>
      <c r="I219" s="67" t="s">
        <v>197</v>
      </c>
    </row>
    <row r="220" spans="3:9" ht="46.5">
      <c r="C220" s="62">
        <v>10000045262</v>
      </c>
      <c r="D220" s="63" t="s">
        <v>42</v>
      </c>
      <c r="E220" s="64">
        <v>2016</v>
      </c>
      <c r="F220" s="65" t="s">
        <v>505</v>
      </c>
      <c r="G220" s="65"/>
      <c r="H220" s="66"/>
      <c r="I220" s="67" t="s">
        <v>197</v>
      </c>
    </row>
    <row r="221" spans="3:9" ht="46.5">
      <c r="C221" s="62">
        <v>10000045269</v>
      </c>
      <c r="D221" s="63" t="s">
        <v>496</v>
      </c>
      <c r="E221" s="64">
        <v>2017</v>
      </c>
      <c r="F221" s="65" t="s">
        <v>506</v>
      </c>
      <c r="G221" s="65"/>
      <c r="H221" s="66"/>
      <c r="I221" s="67" t="s">
        <v>197</v>
      </c>
    </row>
    <row r="222" spans="3:9" ht="24" thickBot="1">
      <c r="C222" s="68">
        <v>10000045268</v>
      </c>
      <c r="D222" s="69" t="s">
        <v>291</v>
      </c>
      <c r="E222" s="70">
        <v>1992</v>
      </c>
      <c r="F222" s="71" t="s">
        <v>252</v>
      </c>
      <c r="G222" s="71"/>
      <c r="H222" s="72"/>
      <c r="I222" s="73" t="s">
        <v>197</v>
      </c>
    </row>
    <row r="223" spans="3:9" ht="24" thickTop="1">
      <c r="C223" s="52"/>
      <c r="D223" s="52"/>
      <c r="E223" s="52"/>
      <c r="F223" s="52"/>
      <c r="G223" s="52"/>
      <c r="H223" s="52"/>
      <c r="I223" s="52"/>
    </row>
    <row r="224" spans="3:9" ht="30" customHeight="1">
      <c r="C224" s="74"/>
      <c r="D224" s="74"/>
      <c r="E224" s="74" t="str">
        <f>"Итого на 01.01."&amp;YEAR_TO+1&amp;" г."</f>
        <v>Итого на 01.01.2023 г.</v>
      </c>
      <c r="F224" s="75" t="s">
        <v>508</v>
      </c>
      <c r="G224" s="53" t="s">
        <v>159</v>
      </c>
      <c r="H224" s="53"/>
      <c r="I224" s="52"/>
    </row>
    <row r="225" spans="3:9" ht="23.25">
      <c r="C225" s="52"/>
      <c r="D225" s="52"/>
      <c r="E225" s="52"/>
      <c r="F225" s="76" t="s">
        <v>31</v>
      </c>
      <c r="G225" s="52"/>
      <c r="H225" s="52"/>
      <c r="I225" s="52"/>
    </row>
    <row r="226" spans="3:9" ht="9.75" customHeight="1">
      <c r="C226" s="52"/>
      <c r="D226" s="52"/>
      <c r="E226" s="52"/>
      <c r="F226" s="52"/>
      <c r="G226" s="52"/>
      <c r="H226" s="52"/>
      <c r="I226" s="52"/>
    </row>
    <row r="227" spans="3:9" ht="30" customHeight="1">
      <c r="C227" s="77"/>
      <c r="D227" s="77"/>
      <c r="E227" s="74" t="str">
        <f>"в т.ч. поступило за "&amp;YEAR_TO+0&amp;" г."</f>
        <v>в т.ч. поступило за 2022 г.</v>
      </c>
      <c r="F227" s="75" t="s">
        <v>507</v>
      </c>
      <c r="G227" s="53" t="s">
        <v>159</v>
      </c>
      <c r="H227" s="53"/>
      <c r="I227" s="52"/>
    </row>
    <row r="228" spans="3:9" ht="20.25" customHeight="1">
      <c r="C228" s="52"/>
      <c r="D228" s="52"/>
      <c r="E228" s="52"/>
      <c r="F228" s="76" t="s">
        <v>31</v>
      </c>
      <c r="G228" s="52"/>
      <c r="H228" s="52"/>
      <c r="I228" s="52"/>
    </row>
    <row r="229" spans="3:9" ht="30" customHeight="1">
      <c r="C229" s="74"/>
      <c r="D229" s="74"/>
      <c r="E229" s="74" t="str">
        <f>"Выбыло за "&amp;YEAR_TO+0&amp;" г."</f>
        <v>Выбыло за 2022 г.</v>
      </c>
      <c r="F229" s="75" t="s">
        <v>133</v>
      </c>
      <c r="G229" s="53" t="s">
        <v>159</v>
      </c>
      <c r="H229" s="53"/>
      <c r="I229" s="52"/>
    </row>
    <row r="230" spans="3:9" ht="23.25">
      <c r="C230" s="52"/>
      <c r="D230" s="52"/>
      <c r="E230" s="52"/>
      <c r="F230" s="76" t="s">
        <v>31</v>
      </c>
      <c r="G230" s="52"/>
      <c r="H230" s="52"/>
      <c r="I230" s="52"/>
    </row>
    <row r="231" spans="3:9" ht="23.25">
      <c r="C231" s="52"/>
      <c r="D231" s="52"/>
      <c r="E231" s="52"/>
      <c r="F231" s="52"/>
      <c r="G231" s="52"/>
      <c r="H231" s="52"/>
      <c r="I231" s="52"/>
    </row>
    <row r="232" spans="3:9" ht="186">
      <c r="C232" s="52"/>
      <c r="D232" s="52"/>
      <c r="E232" s="78" t="s">
        <v>509</v>
      </c>
      <c r="F232" s="79" t="s">
        <v>510</v>
      </c>
      <c r="G232" s="52"/>
      <c r="H232" s="52"/>
      <c r="I232" s="52"/>
    </row>
    <row r="233" spans="3:9" ht="23.25">
      <c r="C233" s="52"/>
      <c r="D233" s="52"/>
      <c r="E233" s="52"/>
      <c r="F233" s="52"/>
      <c r="G233" s="52"/>
      <c r="H233" s="52"/>
      <c r="I233" s="52"/>
    </row>
    <row r="234" spans="3:9" ht="23.25">
      <c r="C234" s="52"/>
      <c r="D234" s="52"/>
      <c r="E234" s="52" t="s">
        <v>435</v>
      </c>
      <c r="F234" s="80">
        <f ca="1">TODAY()</f>
        <v>45113</v>
      </c>
      <c r="G234" s="52"/>
      <c r="H234" s="52"/>
      <c r="I234" s="52"/>
    </row>
    <row r="235" spans="3:9" ht="23.25">
      <c r="C235" s="52"/>
      <c r="D235" s="52"/>
      <c r="E235" s="52"/>
      <c r="F235" s="52"/>
      <c r="G235" s="52"/>
      <c r="H235" s="52"/>
      <c r="I235" s="52"/>
    </row>
    <row r="236" spans="3:9" ht="23.25">
      <c r="C236" s="52"/>
      <c r="D236" s="52"/>
      <c r="E236" s="52"/>
      <c r="F236" s="52"/>
      <c r="G236" s="52"/>
      <c r="H236" s="52"/>
      <c r="I236" s="52"/>
    </row>
    <row r="237" spans="3:9" ht="23.25">
      <c r="C237" s="52"/>
      <c r="D237" s="52"/>
      <c r="E237" s="52"/>
      <c r="F237" s="52"/>
      <c r="G237" s="52"/>
      <c r="H237" s="52"/>
      <c r="I237" s="52"/>
    </row>
    <row r="238" spans="3:9" ht="23.25">
      <c r="C238" s="52"/>
      <c r="D238" s="52"/>
      <c r="E238" s="52"/>
      <c r="F238" s="52"/>
      <c r="G238" s="52"/>
      <c r="H238" s="52"/>
      <c r="I238" s="52"/>
    </row>
    <row r="239" spans="3:9" ht="23.25">
      <c r="C239" s="52"/>
      <c r="D239" s="52"/>
      <c r="E239" s="52"/>
      <c r="F239" s="52"/>
      <c r="G239" s="52"/>
      <c r="H239" s="52"/>
      <c r="I239" s="52"/>
    </row>
    <row r="240" spans="3:9" ht="23.25">
      <c r="C240" s="52"/>
      <c r="D240" s="52"/>
      <c r="E240" s="52"/>
      <c r="F240" s="52"/>
      <c r="G240" s="52"/>
      <c r="H240" s="52"/>
      <c r="I240" s="52"/>
    </row>
    <row r="241" spans="3:9" ht="23.25">
      <c r="C241" s="52"/>
      <c r="D241" s="52"/>
      <c r="E241" s="52"/>
      <c r="F241" s="52"/>
      <c r="G241" s="52"/>
      <c r="H241" s="52"/>
      <c r="I241" s="52"/>
    </row>
    <row r="242" spans="3:9" ht="23.25">
      <c r="C242" s="52"/>
      <c r="D242" s="52"/>
      <c r="E242" s="52"/>
      <c r="F242" s="52"/>
      <c r="G242" s="52"/>
      <c r="H242" s="52"/>
      <c r="I242" s="52"/>
    </row>
    <row r="243" spans="3:9" ht="23.25">
      <c r="C243" s="52"/>
      <c r="D243" s="52"/>
      <c r="E243" s="52"/>
      <c r="F243" s="52"/>
      <c r="G243" s="52"/>
      <c r="H243" s="52"/>
      <c r="I243" s="52"/>
    </row>
    <row r="244" spans="3:9" ht="23.25">
      <c r="C244" s="52"/>
      <c r="D244" s="52"/>
      <c r="E244" s="52"/>
      <c r="F244" s="52"/>
      <c r="G244" s="52"/>
      <c r="H244" s="52"/>
      <c r="I244" s="52"/>
    </row>
    <row r="245" spans="3:9" ht="23.25">
      <c r="C245" s="52"/>
      <c r="D245" s="52"/>
      <c r="E245" s="52"/>
      <c r="F245" s="52"/>
      <c r="G245" s="52"/>
      <c r="H245" s="52"/>
      <c r="I245" s="52"/>
    </row>
    <row r="246" spans="3:9" ht="23.25">
      <c r="C246" s="52"/>
      <c r="D246" s="52"/>
      <c r="E246" s="52"/>
      <c r="F246" s="52"/>
      <c r="G246" s="52"/>
      <c r="H246" s="52"/>
      <c r="I246" s="52"/>
    </row>
    <row r="247" spans="3:9" ht="23.25">
      <c r="C247" s="52"/>
      <c r="D247" s="52"/>
      <c r="E247" s="52"/>
      <c r="F247" s="52"/>
      <c r="G247" s="52"/>
      <c r="H247" s="52"/>
      <c r="I247" s="52"/>
    </row>
    <row r="248" spans="3:9" ht="23.25">
      <c r="C248" s="52"/>
      <c r="D248" s="52"/>
      <c r="E248" s="52"/>
      <c r="F248" s="52"/>
      <c r="G248" s="52"/>
      <c r="H248" s="52"/>
      <c r="I248" s="52"/>
    </row>
    <row r="249" spans="3:9" ht="23.25">
      <c r="C249" s="52"/>
      <c r="D249" s="52"/>
      <c r="E249" s="52"/>
      <c r="F249" s="52"/>
      <c r="G249" s="52"/>
      <c r="H249" s="52"/>
      <c r="I249" s="52"/>
    </row>
    <row r="250" spans="3:9" ht="23.25">
      <c r="C250" s="52"/>
      <c r="D250" s="52"/>
      <c r="E250" s="52"/>
      <c r="F250" s="52"/>
      <c r="G250" s="52"/>
      <c r="H250" s="52"/>
      <c r="I250" s="52"/>
    </row>
    <row r="251" spans="3:9" ht="23.25">
      <c r="C251" s="52"/>
      <c r="D251" s="52"/>
      <c r="E251" s="52"/>
      <c r="F251" s="52"/>
      <c r="G251" s="52"/>
      <c r="H251" s="52"/>
      <c r="I251" s="52"/>
    </row>
    <row r="252" spans="3:9" ht="23.25">
      <c r="C252" s="52"/>
      <c r="D252" s="52"/>
      <c r="E252" s="52"/>
      <c r="F252" s="52"/>
      <c r="G252" s="52"/>
      <c r="H252" s="52"/>
      <c r="I252" s="52"/>
    </row>
    <row r="253" spans="3:9" ht="23.25">
      <c r="C253" s="52"/>
      <c r="D253" s="52"/>
      <c r="E253" s="52"/>
      <c r="F253" s="52"/>
      <c r="G253" s="52"/>
      <c r="H253" s="52"/>
      <c r="I253" s="52"/>
    </row>
    <row r="254" spans="3:9" ht="23.25">
      <c r="C254" s="52"/>
      <c r="D254" s="52"/>
      <c r="E254" s="52"/>
      <c r="F254" s="52"/>
      <c r="G254" s="52"/>
      <c r="H254" s="52"/>
      <c r="I254" s="52"/>
    </row>
    <row r="255" spans="3:9" ht="23.25">
      <c r="C255" s="52"/>
      <c r="D255" s="52"/>
      <c r="E255" s="52"/>
      <c r="F255" s="52"/>
      <c r="G255" s="52"/>
      <c r="H255" s="52"/>
      <c r="I255" s="52"/>
    </row>
    <row r="256" spans="3:9" ht="23.25">
      <c r="C256" s="52"/>
      <c r="D256" s="52"/>
      <c r="E256" s="52"/>
      <c r="F256" s="52"/>
      <c r="G256" s="52"/>
      <c r="H256" s="52"/>
      <c r="I256" s="52"/>
    </row>
    <row r="257" spans="3:9" ht="23.25">
      <c r="C257" s="52"/>
      <c r="D257" s="52"/>
      <c r="E257" s="52"/>
      <c r="F257" s="52"/>
      <c r="G257" s="52"/>
      <c r="H257" s="52"/>
      <c r="I257" s="52"/>
    </row>
    <row r="258" spans="3:9" ht="23.25">
      <c r="C258" s="52"/>
      <c r="D258" s="52"/>
      <c r="E258" s="52"/>
      <c r="F258" s="52"/>
      <c r="G258" s="52"/>
      <c r="H258" s="52"/>
      <c r="I258" s="52"/>
    </row>
    <row r="259" spans="3:9" ht="23.25">
      <c r="C259" s="52"/>
      <c r="D259" s="52"/>
      <c r="E259" s="52"/>
      <c r="F259" s="52"/>
      <c r="G259" s="52"/>
      <c r="H259" s="52"/>
      <c r="I259" s="52"/>
    </row>
    <row r="260" spans="3:9" ht="23.25">
      <c r="C260" s="52"/>
      <c r="D260" s="52"/>
      <c r="E260" s="52"/>
      <c r="F260" s="52"/>
      <c r="G260" s="52"/>
      <c r="H260" s="52"/>
      <c r="I260" s="52"/>
    </row>
    <row r="261" spans="3:9" ht="23.25">
      <c r="C261" s="52"/>
      <c r="D261" s="52"/>
      <c r="E261" s="52"/>
      <c r="F261" s="52"/>
      <c r="G261" s="52"/>
      <c r="H261" s="52"/>
      <c r="I261" s="52"/>
    </row>
    <row r="262" spans="3:9" ht="23.25">
      <c r="C262" s="52"/>
      <c r="D262" s="52"/>
      <c r="E262" s="52"/>
      <c r="F262" s="52"/>
      <c r="G262" s="52"/>
      <c r="H262" s="52"/>
      <c r="I262" s="52"/>
    </row>
    <row r="263" spans="3:9" ht="23.25">
      <c r="C263" s="52"/>
      <c r="D263" s="52"/>
      <c r="E263" s="52"/>
      <c r="F263" s="52"/>
      <c r="G263" s="52"/>
      <c r="H263" s="52"/>
      <c r="I263" s="52"/>
    </row>
    <row r="264" spans="3:9" ht="23.25">
      <c r="C264" s="52"/>
      <c r="D264" s="52"/>
      <c r="E264" s="52"/>
      <c r="F264" s="52"/>
      <c r="G264" s="52"/>
      <c r="H264" s="52"/>
      <c r="I264" s="52"/>
    </row>
    <row r="265" spans="3:9" ht="23.25">
      <c r="C265" s="52"/>
      <c r="D265" s="52"/>
      <c r="E265" s="52"/>
      <c r="F265" s="52"/>
      <c r="G265" s="52"/>
      <c r="H265" s="52"/>
      <c r="I265" s="52"/>
    </row>
    <row r="266" spans="3:9" ht="23.25">
      <c r="C266" s="52"/>
      <c r="D266" s="52"/>
      <c r="E266" s="52"/>
      <c r="F266" s="52"/>
      <c r="G266" s="52"/>
      <c r="H266" s="52"/>
      <c r="I266" s="52"/>
    </row>
    <row r="267" spans="3:9" ht="23.25">
      <c r="C267" s="52"/>
      <c r="D267" s="52"/>
      <c r="E267" s="52"/>
      <c r="F267" s="52"/>
      <c r="G267" s="52"/>
      <c r="H267" s="52"/>
      <c r="I267" s="52"/>
    </row>
    <row r="268" spans="3:9" ht="23.25">
      <c r="C268" s="52"/>
      <c r="D268" s="52"/>
      <c r="E268" s="52"/>
      <c r="F268" s="52"/>
      <c r="G268" s="52"/>
      <c r="H268" s="52"/>
      <c r="I268" s="52"/>
    </row>
    <row r="269" spans="3:9" ht="23.25">
      <c r="C269" s="52"/>
      <c r="D269" s="52"/>
      <c r="E269" s="52"/>
      <c r="F269" s="52"/>
      <c r="G269" s="52"/>
      <c r="H269" s="52"/>
      <c r="I269" s="52"/>
    </row>
    <row r="270" spans="3:9" ht="23.25">
      <c r="C270" s="52"/>
      <c r="D270" s="52"/>
      <c r="E270" s="52"/>
      <c r="F270" s="52"/>
      <c r="G270" s="52"/>
      <c r="H270" s="52"/>
      <c r="I270" s="52"/>
    </row>
    <row r="271" spans="3:9" ht="23.25">
      <c r="C271" s="52"/>
      <c r="D271" s="52"/>
      <c r="E271" s="52"/>
      <c r="F271" s="52"/>
      <c r="G271" s="52"/>
      <c r="H271" s="52"/>
      <c r="I271" s="52"/>
    </row>
    <row r="272" spans="3:9" ht="23.25">
      <c r="C272" s="52"/>
      <c r="D272" s="52"/>
      <c r="E272" s="52"/>
      <c r="F272" s="52"/>
      <c r="G272" s="52"/>
      <c r="H272" s="52"/>
      <c r="I272" s="52"/>
    </row>
    <row r="273" spans="3:9" ht="23.25">
      <c r="C273" s="52"/>
      <c r="D273" s="52"/>
      <c r="E273" s="52"/>
      <c r="F273" s="52"/>
      <c r="G273" s="52"/>
      <c r="H273" s="52"/>
      <c r="I273" s="52"/>
    </row>
    <row r="274" spans="3:9" ht="23.25">
      <c r="C274" s="52"/>
      <c r="D274" s="52"/>
      <c r="E274" s="52"/>
      <c r="F274" s="52"/>
      <c r="G274" s="52"/>
      <c r="H274" s="52"/>
      <c r="I274" s="52"/>
    </row>
    <row r="275" spans="3:9" ht="23.25">
      <c r="C275" s="52"/>
      <c r="D275" s="52"/>
      <c r="E275" s="52"/>
      <c r="F275" s="52"/>
      <c r="G275" s="52"/>
      <c r="H275" s="52"/>
      <c r="I275" s="52"/>
    </row>
    <row r="276" spans="3:9" ht="23.25">
      <c r="C276" s="52"/>
      <c r="D276" s="52"/>
      <c r="E276" s="52"/>
      <c r="F276" s="52"/>
      <c r="G276" s="52"/>
      <c r="H276" s="52"/>
      <c r="I276" s="52"/>
    </row>
    <row r="277" spans="3:9" ht="23.25">
      <c r="C277" s="52"/>
      <c r="D277" s="52"/>
      <c r="E277" s="52"/>
      <c r="F277" s="52"/>
      <c r="G277" s="52"/>
      <c r="H277" s="52"/>
      <c r="I277" s="52"/>
    </row>
    <row r="278" spans="3:9" ht="23.25">
      <c r="C278" s="52"/>
      <c r="D278" s="52"/>
      <c r="E278" s="52"/>
      <c r="F278" s="52"/>
      <c r="G278" s="52"/>
      <c r="H278" s="52"/>
      <c r="I278" s="52"/>
    </row>
    <row r="279" spans="3:9" ht="23.25">
      <c r="C279" s="52"/>
      <c r="D279" s="52"/>
      <c r="E279" s="52"/>
      <c r="F279" s="52"/>
      <c r="G279" s="52"/>
      <c r="H279" s="52"/>
      <c r="I279" s="52"/>
    </row>
    <row r="280" spans="3:9" ht="23.25">
      <c r="C280" s="52"/>
      <c r="D280" s="52"/>
      <c r="E280" s="52"/>
      <c r="F280" s="52"/>
      <c r="G280" s="52"/>
      <c r="H280" s="52"/>
      <c r="I280" s="52"/>
    </row>
    <row r="281" spans="3:9" ht="23.25">
      <c r="C281" s="52"/>
      <c r="D281" s="52"/>
      <c r="E281" s="52"/>
      <c r="F281" s="52"/>
      <c r="G281" s="52"/>
      <c r="H281" s="52"/>
      <c r="I281" s="52"/>
    </row>
    <row r="282" spans="3:9" ht="23.25">
      <c r="C282" s="52"/>
      <c r="D282" s="52"/>
      <c r="E282" s="52"/>
      <c r="F282" s="52"/>
      <c r="G282" s="52"/>
      <c r="H282" s="52"/>
      <c r="I282" s="52"/>
    </row>
    <row r="283" spans="3:9" ht="23.25">
      <c r="C283" s="52"/>
      <c r="D283" s="52"/>
      <c r="E283" s="52"/>
      <c r="F283" s="52"/>
      <c r="G283" s="52"/>
      <c r="H283" s="52"/>
      <c r="I283" s="52"/>
    </row>
    <row r="284" spans="3:9" ht="23.25">
      <c r="C284" s="52"/>
      <c r="D284" s="52"/>
      <c r="E284" s="52"/>
      <c r="F284" s="52"/>
      <c r="G284" s="52"/>
      <c r="H284" s="52"/>
      <c r="I284" s="52"/>
    </row>
    <row r="285" spans="3:9" ht="23.25">
      <c r="C285" s="52"/>
      <c r="D285" s="52"/>
      <c r="E285" s="52"/>
      <c r="F285" s="52"/>
      <c r="G285" s="52"/>
      <c r="H285" s="52"/>
      <c r="I285" s="52"/>
    </row>
    <row r="286" spans="3:9" ht="23.25">
      <c r="C286" s="52"/>
      <c r="D286" s="52"/>
      <c r="E286" s="52"/>
      <c r="F286" s="52"/>
      <c r="G286" s="52"/>
      <c r="H286" s="52"/>
      <c r="I286" s="52"/>
    </row>
    <row r="287" spans="3:9" ht="23.25">
      <c r="C287" s="52"/>
      <c r="D287" s="52"/>
      <c r="E287" s="52"/>
      <c r="F287" s="52"/>
      <c r="G287" s="52"/>
      <c r="H287" s="52"/>
      <c r="I287" s="52"/>
    </row>
    <row r="288" spans="3:9" ht="23.25">
      <c r="C288" s="52"/>
      <c r="D288" s="52"/>
      <c r="E288" s="52"/>
      <c r="F288" s="52"/>
      <c r="G288" s="52"/>
      <c r="H288" s="52"/>
      <c r="I288" s="52"/>
    </row>
    <row r="289" spans="3:9" ht="23.25">
      <c r="C289" s="52"/>
      <c r="D289" s="52"/>
      <c r="E289" s="52"/>
      <c r="F289" s="52"/>
      <c r="G289" s="52"/>
      <c r="H289" s="52"/>
      <c r="I289" s="52"/>
    </row>
    <row r="290" spans="3:9" ht="23.25">
      <c r="C290" s="52"/>
      <c r="D290" s="52"/>
      <c r="E290" s="52"/>
      <c r="F290" s="52"/>
      <c r="G290" s="52"/>
      <c r="H290" s="52"/>
      <c r="I290" s="52"/>
    </row>
    <row r="291" spans="3:9" ht="23.25">
      <c r="C291" s="52"/>
      <c r="D291" s="52"/>
      <c r="E291" s="52"/>
      <c r="F291" s="52"/>
      <c r="G291" s="52"/>
      <c r="H291" s="52"/>
      <c r="I291" s="52"/>
    </row>
    <row r="292" spans="3:9" ht="23.25">
      <c r="C292" s="52"/>
      <c r="D292" s="52"/>
      <c r="E292" s="52"/>
      <c r="F292" s="52"/>
      <c r="G292" s="52"/>
      <c r="H292" s="52"/>
      <c r="I292" s="52"/>
    </row>
    <row r="293" spans="3:9" ht="23.25">
      <c r="C293" s="52"/>
      <c r="D293" s="52"/>
      <c r="E293" s="52"/>
      <c r="F293" s="52"/>
      <c r="G293" s="52"/>
      <c r="H293" s="52"/>
      <c r="I293" s="52"/>
    </row>
    <row r="294" spans="3:9" ht="23.25">
      <c r="C294" s="52"/>
      <c r="D294" s="52"/>
      <c r="E294" s="52"/>
      <c r="F294" s="52"/>
      <c r="G294" s="52"/>
      <c r="H294" s="52"/>
      <c r="I294" s="52"/>
    </row>
    <row r="295" spans="3:9" ht="23.25">
      <c r="C295" s="52"/>
      <c r="D295" s="52"/>
      <c r="E295" s="52"/>
      <c r="F295" s="52"/>
      <c r="G295" s="52"/>
      <c r="H295" s="52"/>
      <c r="I295" s="52"/>
    </row>
    <row r="296" spans="3:9" ht="23.25">
      <c r="C296" s="52"/>
      <c r="D296" s="52"/>
      <c r="E296" s="52"/>
      <c r="F296" s="52"/>
      <c r="G296" s="52"/>
      <c r="H296" s="52"/>
      <c r="I296" s="52"/>
    </row>
    <row r="297" spans="3:9" ht="23.25">
      <c r="C297" s="52"/>
      <c r="D297" s="52"/>
      <c r="E297" s="52"/>
      <c r="F297" s="52"/>
      <c r="G297" s="52"/>
      <c r="H297" s="52"/>
      <c r="I297" s="52"/>
    </row>
    <row r="298" spans="3:9" ht="23.25">
      <c r="C298" s="52"/>
      <c r="D298" s="52"/>
      <c r="E298" s="52"/>
      <c r="F298" s="52"/>
      <c r="G298" s="52"/>
      <c r="H298" s="52"/>
      <c r="I298" s="52"/>
    </row>
    <row r="299" spans="3:9" ht="23.25">
      <c r="C299" s="52"/>
      <c r="D299" s="52"/>
      <c r="E299" s="52"/>
      <c r="F299" s="52"/>
      <c r="G299" s="52"/>
      <c r="H299" s="52"/>
      <c r="I299" s="52"/>
    </row>
    <row r="300" spans="3:9" ht="23.25">
      <c r="C300" s="52"/>
      <c r="D300" s="52"/>
      <c r="E300" s="52"/>
      <c r="F300" s="52"/>
      <c r="G300" s="52"/>
      <c r="H300" s="52"/>
      <c r="I300" s="52"/>
    </row>
    <row r="301" spans="3:9" ht="23.25">
      <c r="C301" s="52"/>
      <c r="D301" s="52"/>
      <c r="E301" s="52"/>
      <c r="F301" s="52"/>
      <c r="G301" s="52"/>
      <c r="H301" s="52"/>
      <c r="I301" s="52"/>
    </row>
    <row r="302" spans="3:9" ht="23.25">
      <c r="C302" s="52"/>
      <c r="D302" s="52"/>
      <c r="E302" s="52"/>
      <c r="F302" s="52"/>
      <c r="G302" s="52"/>
      <c r="H302" s="52"/>
      <c r="I302" s="52"/>
    </row>
    <row r="303" spans="3:9" ht="23.25">
      <c r="C303" s="52"/>
      <c r="D303" s="52"/>
      <c r="E303" s="52"/>
      <c r="F303" s="52"/>
      <c r="G303" s="52"/>
      <c r="H303" s="52"/>
      <c r="I303" s="52"/>
    </row>
    <row r="304" spans="3:9" ht="23.25">
      <c r="C304" s="52"/>
      <c r="D304" s="52"/>
      <c r="E304" s="52"/>
      <c r="F304" s="52"/>
      <c r="G304" s="52"/>
      <c r="H304" s="52"/>
      <c r="I304" s="52"/>
    </row>
    <row r="305" spans="3:9" ht="23.25">
      <c r="C305" s="52"/>
      <c r="D305" s="52"/>
      <c r="E305" s="52"/>
      <c r="F305" s="52"/>
      <c r="G305" s="52"/>
      <c r="H305" s="52"/>
      <c r="I305" s="52"/>
    </row>
    <row r="306" spans="3:9" ht="23.25">
      <c r="C306" s="52"/>
      <c r="D306" s="52"/>
      <c r="E306" s="52"/>
      <c r="F306" s="52"/>
      <c r="G306" s="52"/>
      <c r="H306" s="52"/>
      <c r="I306" s="52"/>
    </row>
    <row r="307" spans="3:9" ht="23.25">
      <c r="C307" s="52"/>
      <c r="D307" s="52"/>
      <c r="E307" s="52"/>
      <c r="F307" s="52"/>
      <c r="G307" s="52"/>
      <c r="H307" s="52"/>
      <c r="I307" s="52"/>
    </row>
    <row r="308" spans="3:9" ht="23.25">
      <c r="C308" s="52"/>
      <c r="D308" s="52"/>
      <c r="E308" s="52"/>
      <c r="F308" s="52"/>
      <c r="G308" s="52"/>
      <c r="H308" s="52"/>
      <c r="I308" s="52"/>
    </row>
    <row r="309" spans="3:9" ht="23.25">
      <c r="C309" s="52"/>
      <c r="D309" s="52"/>
      <c r="E309" s="52"/>
      <c r="F309" s="52"/>
      <c r="G309" s="52"/>
      <c r="H309" s="52"/>
      <c r="I309" s="52"/>
    </row>
    <row r="310" spans="3:9" ht="23.25">
      <c r="C310" s="52"/>
      <c r="D310" s="52"/>
      <c r="E310" s="52"/>
      <c r="F310" s="52"/>
      <c r="G310" s="52"/>
      <c r="H310" s="52"/>
      <c r="I310" s="52"/>
    </row>
    <row r="311" spans="3:9" ht="23.25">
      <c r="C311" s="52"/>
      <c r="D311" s="52"/>
      <c r="E311" s="52"/>
      <c r="F311" s="52"/>
      <c r="G311" s="52"/>
      <c r="H311" s="52"/>
      <c r="I311" s="52"/>
    </row>
    <row r="312" spans="3:9" ht="23.25">
      <c r="C312" s="52"/>
      <c r="D312" s="52"/>
      <c r="E312" s="52"/>
      <c r="F312" s="52"/>
      <c r="G312" s="52"/>
      <c r="H312" s="52"/>
      <c r="I312" s="52"/>
    </row>
    <row r="313" spans="3:9" ht="23.25">
      <c r="C313" s="52"/>
      <c r="D313" s="52"/>
      <c r="E313" s="52"/>
      <c r="F313" s="52"/>
      <c r="G313" s="52"/>
      <c r="H313" s="52"/>
      <c r="I313" s="52"/>
    </row>
    <row r="314" spans="3:9" ht="23.25">
      <c r="C314" s="52"/>
      <c r="D314" s="52"/>
      <c r="E314" s="52"/>
      <c r="F314" s="52"/>
      <c r="G314" s="52"/>
      <c r="H314" s="52"/>
      <c r="I314" s="52"/>
    </row>
    <row r="315" spans="3:9" ht="23.25">
      <c r="C315" s="52"/>
      <c r="D315" s="52"/>
      <c r="E315" s="52"/>
      <c r="F315" s="52"/>
      <c r="G315" s="52"/>
      <c r="H315" s="52"/>
      <c r="I315" s="52"/>
    </row>
    <row r="316" spans="3:9" ht="23.25">
      <c r="C316" s="52"/>
      <c r="D316" s="52"/>
      <c r="E316" s="52"/>
      <c r="F316" s="52"/>
      <c r="G316" s="52"/>
      <c r="H316" s="52"/>
      <c r="I316" s="52"/>
    </row>
    <row r="317" spans="3:9" ht="23.25">
      <c r="C317" s="52"/>
      <c r="D317" s="52"/>
      <c r="E317" s="52"/>
      <c r="F317" s="52"/>
      <c r="G317" s="52"/>
      <c r="H317" s="52"/>
      <c r="I317" s="52"/>
    </row>
    <row r="318" spans="3:9" ht="23.25">
      <c r="C318" s="52"/>
      <c r="D318" s="52"/>
      <c r="E318" s="52"/>
      <c r="F318" s="52"/>
      <c r="G318" s="52"/>
      <c r="H318" s="52"/>
      <c r="I318" s="52"/>
    </row>
    <row r="319" spans="3:9" ht="23.25">
      <c r="C319" s="52"/>
      <c r="D319" s="52"/>
      <c r="E319" s="52"/>
      <c r="F319" s="52"/>
      <c r="G319" s="52"/>
      <c r="H319" s="52"/>
      <c r="I319" s="52"/>
    </row>
    <row r="320" spans="3:9" ht="23.25">
      <c r="C320" s="52"/>
      <c r="D320" s="52"/>
      <c r="E320" s="52"/>
      <c r="F320" s="52"/>
      <c r="G320" s="52"/>
      <c r="H320" s="52"/>
      <c r="I320" s="52"/>
    </row>
    <row r="321" spans="3:9" ht="23.25">
      <c r="C321" s="52"/>
      <c r="D321" s="52"/>
      <c r="E321" s="52"/>
      <c r="F321" s="52"/>
      <c r="G321" s="52"/>
      <c r="H321" s="52"/>
      <c r="I321" s="52"/>
    </row>
    <row r="322" spans="3:9" ht="23.25">
      <c r="C322" s="52"/>
      <c r="D322" s="52"/>
      <c r="E322" s="52"/>
      <c r="F322" s="52"/>
      <c r="G322" s="52"/>
      <c r="H322" s="52"/>
      <c r="I322" s="52"/>
    </row>
    <row r="323" spans="3:9" ht="23.25">
      <c r="C323" s="52"/>
      <c r="D323" s="52"/>
      <c r="E323" s="52"/>
      <c r="F323" s="52"/>
      <c r="G323" s="52"/>
      <c r="H323" s="52"/>
      <c r="I323" s="52"/>
    </row>
    <row r="324" spans="3:9" ht="23.25">
      <c r="C324" s="52"/>
      <c r="D324" s="52"/>
      <c r="E324" s="52"/>
      <c r="F324" s="52"/>
      <c r="G324" s="52"/>
      <c r="H324" s="52"/>
      <c r="I324" s="52"/>
    </row>
    <row r="325" spans="3:9" ht="23.25">
      <c r="C325" s="52"/>
      <c r="D325" s="52"/>
      <c r="E325" s="52"/>
      <c r="F325" s="52"/>
      <c r="G325" s="52"/>
      <c r="H325" s="52"/>
      <c r="I325" s="52"/>
    </row>
    <row r="326" spans="3:9" ht="23.25">
      <c r="C326" s="52"/>
      <c r="D326" s="52"/>
      <c r="E326" s="52"/>
      <c r="F326" s="52"/>
      <c r="G326" s="52"/>
      <c r="H326" s="52"/>
      <c r="I326" s="52"/>
    </row>
    <row r="327" spans="3:9" ht="23.25">
      <c r="C327" s="52"/>
      <c r="D327" s="52"/>
      <c r="E327" s="52"/>
      <c r="F327" s="52"/>
      <c r="G327" s="52"/>
      <c r="H327" s="52"/>
      <c r="I327" s="52"/>
    </row>
    <row r="328" spans="3:9" ht="23.25">
      <c r="C328" s="52"/>
      <c r="D328" s="52"/>
      <c r="E328" s="52"/>
      <c r="F328" s="52"/>
      <c r="G328" s="52"/>
      <c r="H328" s="52"/>
      <c r="I328" s="52"/>
    </row>
    <row r="329" spans="3:9" ht="23.25">
      <c r="C329" s="52"/>
      <c r="D329" s="52"/>
      <c r="E329" s="52"/>
      <c r="F329" s="52"/>
      <c r="G329" s="52"/>
      <c r="H329" s="52"/>
      <c r="I329" s="52"/>
    </row>
    <row r="330" spans="3:9" ht="23.25">
      <c r="C330" s="52"/>
      <c r="D330" s="52"/>
      <c r="E330" s="52"/>
      <c r="F330" s="52"/>
      <c r="G330" s="52"/>
      <c r="H330" s="52"/>
      <c r="I330" s="52"/>
    </row>
    <row r="331" spans="3:9" ht="23.25">
      <c r="C331" s="52"/>
      <c r="D331" s="52"/>
      <c r="E331" s="52"/>
      <c r="F331" s="52"/>
      <c r="G331" s="52"/>
      <c r="H331" s="52"/>
      <c r="I331" s="52"/>
    </row>
    <row r="332" spans="3:9" ht="23.25">
      <c r="C332" s="52"/>
      <c r="D332" s="52"/>
      <c r="E332" s="52"/>
      <c r="F332" s="52"/>
      <c r="G332" s="52"/>
      <c r="H332" s="52"/>
      <c r="I332" s="52"/>
    </row>
    <row r="333" spans="3:9" ht="23.25">
      <c r="C333" s="52"/>
      <c r="D333" s="52"/>
      <c r="E333" s="52"/>
      <c r="F333" s="52"/>
      <c r="G333" s="52"/>
      <c r="H333" s="52"/>
      <c r="I333" s="52"/>
    </row>
    <row r="334" spans="3:9" ht="23.25">
      <c r="C334" s="52"/>
      <c r="D334" s="52"/>
      <c r="E334" s="52"/>
      <c r="F334" s="52"/>
      <c r="G334" s="52"/>
      <c r="H334" s="52"/>
      <c r="I334" s="52"/>
    </row>
    <row r="335" spans="3:9" ht="23.25">
      <c r="C335" s="52"/>
      <c r="D335" s="52"/>
      <c r="E335" s="52"/>
      <c r="F335" s="52"/>
      <c r="G335" s="52"/>
      <c r="H335" s="52"/>
      <c r="I335" s="52"/>
    </row>
    <row r="336" spans="3:9" ht="23.25">
      <c r="C336" s="52"/>
      <c r="D336" s="52"/>
      <c r="E336" s="52"/>
      <c r="F336" s="52"/>
      <c r="G336" s="52"/>
      <c r="H336" s="52"/>
      <c r="I336" s="52"/>
    </row>
    <row r="337" spans="3:9" ht="23.25">
      <c r="C337" s="52"/>
      <c r="D337" s="52"/>
      <c r="E337" s="52"/>
      <c r="F337" s="52"/>
      <c r="G337" s="52"/>
      <c r="H337" s="52"/>
      <c r="I337" s="52"/>
    </row>
    <row r="338" spans="3:9" ht="23.25">
      <c r="C338" s="52"/>
      <c r="D338" s="52"/>
      <c r="E338" s="52"/>
      <c r="F338" s="52"/>
      <c r="G338" s="52"/>
      <c r="H338" s="52"/>
      <c r="I338" s="52"/>
    </row>
    <row r="339" spans="3:9" ht="23.25">
      <c r="C339" s="52"/>
      <c r="D339" s="52"/>
      <c r="E339" s="52"/>
      <c r="F339" s="52"/>
      <c r="G339" s="52"/>
      <c r="H339" s="52"/>
      <c r="I339" s="52"/>
    </row>
    <row r="340" spans="3:9" ht="23.25">
      <c r="C340" s="52"/>
      <c r="D340" s="52"/>
      <c r="E340" s="52"/>
      <c r="F340" s="52"/>
      <c r="G340" s="52"/>
      <c r="H340" s="52"/>
      <c r="I340" s="52"/>
    </row>
    <row r="341" spans="3:9" ht="23.25">
      <c r="C341" s="52"/>
      <c r="D341" s="52"/>
      <c r="E341" s="52"/>
      <c r="F341" s="52"/>
      <c r="G341" s="52"/>
      <c r="H341" s="52"/>
      <c r="I341" s="52"/>
    </row>
    <row r="342" spans="3:9" ht="23.25">
      <c r="C342" s="52"/>
      <c r="D342" s="52"/>
      <c r="E342" s="52"/>
      <c r="F342" s="52"/>
      <c r="G342" s="52"/>
      <c r="H342" s="52"/>
      <c r="I342" s="52"/>
    </row>
    <row r="343" spans="3:9" ht="23.25">
      <c r="C343" s="52"/>
      <c r="D343" s="52"/>
      <c r="E343" s="52"/>
      <c r="F343" s="52"/>
      <c r="G343" s="52"/>
      <c r="H343" s="52"/>
      <c r="I343" s="52"/>
    </row>
    <row r="344" spans="3:9" ht="23.25">
      <c r="C344" s="52"/>
      <c r="D344" s="52"/>
      <c r="E344" s="52"/>
      <c r="F344" s="52"/>
      <c r="G344" s="52"/>
      <c r="H344" s="52"/>
      <c r="I344" s="52"/>
    </row>
    <row r="345" spans="3:9" ht="23.25">
      <c r="C345" s="52"/>
      <c r="D345" s="52"/>
      <c r="E345" s="52"/>
      <c r="F345" s="52"/>
      <c r="G345" s="52"/>
      <c r="H345" s="52"/>
      <c r="I345" s="52"/>
    </row>
    <row r="346" spans="3:9" ht="23.25">
      <c r="C346" s="52"/>
      <c r="D346" s="52"/>
      <c r="E346" s="52"/>
      <c r="F346" s="52"/>
      <c r="G346" s="52"/>
      <c r="H346" s="52"/>
      <c r="I346" s="52"/>
    </row>
    <row r="347" spans="3:9" ht="23.25">
      <c r="C347" s="52"/>
      <c r="D347" s="52"/>
      <c r="E347" s="52"/>
      <c r="F347" s="52"/>
      <c r="G347" s="52"/>
      <c r="H347" s="52"/>
      <c r="I347" s="52"/>
    </row>
    <row r="348" spans="3:9" ht="23.25">
      <c r="C348" s="52"/>
      <c r="D348" s="52"/>
      <c r="E348" s="52"/>
      <c r="F348" s="52"/>
      <c r="G348" s="52"/>
      <c r="H348" s="52"/>
      <c r="I348" s="52"/>
    </row>
    <row r="349" spans="3:9" ht="23.25">
      <c r="C349" s="52"/>
      <c r="D349" s="52"/>
      <c r="E349" s="52"/>
      <c r="F349" s="52"/>
      <c r="G349" s="52"/>
      <c r="H349" s="52"/>
      <c r="I349" s="52"/>
    </row>
    <row r="350" spans="3:9" ht="23.25">
      <c r="C350" s="52"/>
      <c r="D350" s="52"/>
      <c r="E350" s="52"/>
      <c r="F350" s="52"/>
      <c r="G350" s="52"/>
      <c r="H350" s="52"/>
      <c r="I350" s="52"/>
    </row>
    <row r="351" spans="3:9" ht="23.25">
      <c r="C351" s="52"/>
      <c r="D351" s="52"/>
      <c r="E351" s="52"/>
      <c r="F351" s="52"/>
      <c r="G351" s="52"/>
      <c r="H351" s="52"/>
      <c r="I351" s="52"/>
    </row>
    <row r="352" spans="3:9" ht="23.25">
      <c r="C352" s="52"/>
      <c r="D352" s="52"/>
      <c r="E352" s="52"/>
      <c r="F352" s="52"/>
      <c r="G352" s="52"/>
      <c r="H352" s="52"/>
      <c r="I352" s="52"/>
    </row>
    <row r="353" spans="3:9" ht="23.25">
      <c r="C353" s="52"/>
      <c r="D353" s="52"/>
      <c r="E353" s="52"/>
      <c r="F353" s="52"/>
      <c r="G353" s="52"/>
      <c r="H353" s="52"/>
      <c r="I353" s="52"/>
    </row>
    <row r="354" spans="3:9" ht="23.25">
      <c r="C354" s="52"/>
      <c r="D354" s="52"/>
      <c r="E354" s="52"/>
      <c r="F354" s="52"/>
      <c r="G354" s="52"/>
      <c r="H354" s="52"/>
      <c r="I354" s="52"/>
    </row>
    <row r="355" spans="3:9" ht="23.25">
      <c r="C355" s="52"/>
      <c r="D355" s="52"/>
      <c r="E355" s="52"/>
      <c r="F355" s="52"/>
      <c r="G355" s="52"/>
      <c r="H355" s="52"/>
      <c r="I355" s="52"/>
    </row>
    <row r="356" spans="3:9" ht="23.25">
      <c r="C356" s="52"/>
      <c r="D356" s="52"/>
      <c r="E356" s="52"/>
      <c r="F356" s="52"/>
      <c r="G356" s="52"/>
      <c r="H356" s="52"/>
      <c r="I356" s="52"/>
    </row>
    <row r="357" spans="3:9" ht="23.25">
      <c r="C357" s="52"/>
      <c r="D357" s="52"/>
      <c r="E357" s="52"/>
      <c r="F357" s="52"/>
      <c r="G357" s="52"/>
      <c r="H357" s="52"/>
      <c r="I357" s="52"/>
    </row>
    <row r="358" spans="3:9" ht="23.25">
      <c r="C358" s="52"/>
      <c r="D358" s="52"/>
      <c r="E358" s="52"/>
      <c r="F358" s="52"/>
      <c r="G358" s="52"/>
      <c r="H358" s="52"/>
      <c r="I358" s="52"/>
    </row>
    <row r="359" spans="3:9" ht="23.25">
      <c r="C359" s="52"/>
      <c r="D359" s="52"/>
      <c r="E359" s="52"/>
      <c r="F359" s="52"/>
      <c r="G359" s="52"/>
      <c r="H359" s="52"/>
      <c r="I359" s="52"/>
    </row>
    <row r="360" spans="3:9" ht="23.25">
      <c r="C360" s="52"/>
      <c r="D360" s="52"/>
      <c r="E360" s="52"/>
      <c r="F360" s="52"/>
      <c r="G360" s="52"/>
      <c r="H360" s="52"/>
      <c r="I360" s="52"/>
    </row>
    <row r="361" spans="3:9" ht="23.25">
      <c r="C361" s="52"/>
      <c r="D361" s="52"/>
      <c r="E361" s="52"/>
      <c r="F361" s="52"/>
      <c r="G361" s="52"/>
      <c r="H361" s="52"/>
      <c r="I361" s="52"/>
    </row>
    <row r="362" spans="3:9" ht="23.25">
      <c r="C362" s="52"/>
      <c r="D362" s="52"/>
      <c r="E362" s="52"/>
      <c r="F362" s="52"/>
      <c r="G362" s="52"/>
      <c r="H362" s="52"/>
      <c r="I362" s="52"/>
    </row>
    <row r="363" spans="3:9" ht="23.25">
      <c r="C363" s="52"/>
      <c r="D363" s="52"/>
      <c r="E363" s="52"/>
      <c r="F363" s="52"/>
      <c r="G363" s="52"/>
      <c r="H363" s="52"/>
      <c r="I363" s="52"/>
    </row>
    <row r="364" spans="3:9" ht="23.25">
      <c r="C364" s="52"/>
      <c r="D364" s="52"/>
      <c r="E364" s="52"/>
      <c r="F364" s="52"/>
      <c r="G364" s="52"/>
      <c r="H364" s="52"/>
      <c r="I364" s="52"/>
    </row>
    <row r="365" spans="3:9" ht="23.25">
      <c r="C365" s="52"/>
      <c r="D365" s="52"/>
      <c r="E365" s="52"/>
      <c r="F365" s="52"/>
      <c r="G365" s="52"/>
      <c r="H365" s="52"/>
      <c r="I365" s="52"/>
    </row>
    <row r="366" spans="3:9" ht="23.25">
      <c r="C366" s="52"/>
      <c r="D366" s="52"/>
      <c r="E366" s="52"/>
      <c r="F366" s="52"/>
      <c r="G366" s="52"/>
      <c r="H366" s="52"/>
      <c r="I366" s="52"/>
    </row>
    <row r="367" spans="3:9" ht="23.25">
      <c r="C367" s="52"/>
      <c r="D367" s="52"/>
      <c r="E367" s="52"/>
      <c r="F367" s="52"/>
      <c r="G367" s="52"/>
      <c r="H367" s="52"/>
      <c r="I367" s="52"/>
    </row>
    <row r="368" spans="3:9" ht="23.25">
      <c r="C368" s="52"/>
      <c r="D368" s="52"/>
      <c r="E368" s="52"/>
      <c r="F368" s="52"/>
      <c r="G368" s="52"/>
      <c r="H368" s="52"/>
      <c r="I368" s="52"/>
    </row>
    <row r="369" spans="3:9" ht="23.25">
      <c r="C369" s="52"/>
      <c r="D369" s="52"/>
      <c r="E369" s="52"/>
      <c r="F369" s="52"/>
      <c r="G369" s="52"/>
      <c r="H369" s="52"/>
      <c r="I369" s="52"/>
    </row>
    <row r="370" spans="3:9" ht="23.25">
      <c r="C370" s="52"/>
      <c r="D370" s="52"/>
      <c r="E370" s="52"/>
      <c r="F370" s="52"/>
      <c r="G370" s="52"/>
      <c r="H370" s="52"/>
      <c r="I370" s="52"/>
    </row>
    <row r="371" spans="3:9" ht="23.25">
      <c r="C371" s="52"/>
      <c r="D371" s="52"/>
      <c r="E371" s="52"/>
      <c r="F371" s="52"/>
      <c r="G371" s="52"/>
      <c r="H371" s="52"/>
      <c r="I371" s="52"/>
    </row>
    <row r="372" spans="3:9" ht="23.25">
      <c r="C372" s="52"/>
      <c r="D372" s="52"/>
      <c r="E372" s="52"/>
      <c r="F372" s="52"/>
      <c r="G372" s="52"/>
      <c r="H372" s="52"/>
      <c r="I372" s="52"/>
    </row>
    <row r="373" spans="3:9" ht="23.25">
      <c r="C373" s="52"/>
      <c r="D373" s="52"/>
      <c r="E373" s="52"/>
      <c r="F373" s="52"/>
      <c r="G373" s="52"/>
      <c r="H373" s="52"/>
      <c r="I373" s="52"/>
    </row>
    <row r="374" spans="3:9" ht="23.25">
      <c r="C374" s="52"/>
      <c r="D374" s="52"/>
      <c r="E374" s="52"/>
      <c r="F374" s="52"/>
      <c r="G374" s="52"/>
      <c r="H374" s="52"/>
      <c r="I374" s="52"/>
    </row>
    <row r="375" spans="3:9" ht="23.25">
      <c r="C375" s="52"/>
      <c r="D375" s="52"/>
      <c r="E375" s="52"/>
      <c r="F375" s="52"/>
      <c r="G375" s="52"/>
      <c r="H375" s="52"/>
      <c r="I375" s="52"/>
    </row>
    <row r="376" spans="3:9" ht="23.25">
      <c r="C376" s="52"/>
      <c r="D376" s="52"/>
      <c r="E376" s="52"/>
      <c r="F376" s="52"/>
      <c r="G376" s="52"/>
      <c r="H376" s="52"/>
      <c r="I376" s="52"/>
    </row>
    <row r="377" spans="3:9" ht="23.25">
      <c r="C377" s="52"/>
      <c r="D377" s="52"/>
      <c r="E377" s="52"/>
      <c r="F377" s="52"/>
      <c r="G377" s="52"/>
      <c r="H377" s="52"/>
      <c r="I377" s="52"/>
    </row>
    <row r="378" spans="3:9" ht="23.25">
      <c r="C378" s="52"/>
      <c r="D378" s="52"/>
      <c r="E378" s="52"/>
      <c r="F378" s="52"/>
      <c r="G378" s="52"/>
      <c r="H378" s="52"/>
      <c r="I378" s="52"/>
    </row>
    <row r="379" spans="3:9" ht="23.25">
      <c r="C379" s="52"/>
      <c r="D379" s="52"/>
      <c r="E379" s="52"/>
      <c r="F379" s="52"/>
      <c r="G379" s="52"/>
      <c r="H379" s="52"/>
      <c r="I379" s="52"/>
    </row>
    <row r="380" spans="3:9" ht="23.25">
      <c r="C380" s="52"/>
      <c r="D380" s="52"/>
      <c r="E380" s="52"/>
      <c r="F380" s="52"/>
      <c r="G380" s="52"/>
      <c r="H380" s="52"/>
      <c r="I380" s="52"/>
    </row>
    <row r="381" spans="3:9" ht="23.25">
      <c r="C381" s="52"/>
      <c r="D381" s="52"/>
      <c r="E381" s="52"/>
      <c r="F381" s="52"/>
      <c r="G381" s="52"/>
      <c r="H381" s="52"/>
      <c r="I381" s="52"/>
    </row>
    <row r="382" spans="3:9" ht="23.25">
      <c r="C382" s="52"/>
      <c r="D382" s="52"/>
      <c r="E382" s="52"/>
      <c r="F382" s="52"/>
      <c r="G382" s="52"/>
      <c r="H382" s="52"/>
      <c r="I382" s="52"/>
    </row>
    <row r="383" spans="3:9" ht="23.25">
      <c r="C383" s="52"/>
      <c r="D383" s="52"/>
      <c r="E383" s="52"/>
      <c r="F383" s="52"/>
      <c r="G383" s="52"/>
      <c r="H383" s="52"/>
      <c r="I383" s="52"/>
    </row>
    <row r="384" spans="3:9" ht="23.25">
      <c r="C384" s="52"/>
      <c r="D384" s="52"/>
      <c r="E384" s="52"/>
      <c r="F384" s="52"/>
      <c r="G384" s="52"/>
      <c r="H384" s="52"/>
      <c r="I384" s="52"/>
    </row>
    <row r="385" spans="3:9" ht="23.25">
      <c r="C385" s="52"/>
      <c r="D385" s="52"/>
      <c r="E385" s="52"/>
      <c r="F385" s="52"/>
      <c r="G385" s="52"/>
      <c r="H385" s="52"/>
      <c r="I385" s="52"/>
    </row>
    <row r="386" spans="3:9" ht="23.25">
      <c r="C386" s="52"/>
      <c r="D386" s="52"/>
      <c r="E386" s="52"/>
      <c r="F386" s="52"/>
      <c r="G386" s="52"/>
      <c r="H386" s="52"/>
      <c r="I386" s="52"/>
    </row>
    <row r="387" spans="3:9" ht="23.25">
      <c r="C387" s="52"/>
      <c r="D387" s="52"/>
      <c r="E387" s="52"/>
      <c r="F387" s="52"/>
      <c r="G387" s="52"/>
      <c r="H387" s="52"/>
      <c r="I387" s="52"/>
    </row>
    <row r="388" spans="3:9" ht="23.25">
      <c r="C388" s="52"/>
      <c r="D388" s="52"/>
      <c r="E388" s="52"/>
      <c r="F388" s="52"/>
      <c r="G388" s="52"/>
      <c r="H388" s="52"/>
      <c r="I388" s="52"/>
    </row>
    <row r="389" spans="3:9" ht="23.25">
      <c r="C389" s="52"/>
      <c r="D389" s="52"/>
      <c r="E389" s="52"/>
      <c r="F389" s="52"/>
      <c r="G389" s="52"/>
      <c r="H389" s="52"/>
      <c r="I389" s="52"/>
    </row>
    <row r="390" spans="3:9" ht="23.25">
      <c r="C390" s="52"/>
      <c r="D390" s="52"/>
      <c r="E390" s="52"/>
      <c r="F390" s="52"/>
      <c r="G390" s="52"/>
      <c r="H390" s="52"/>
      <c r="I390" s="52"/>
    </row>
    <row r="391" spans="3:9" ht="23.25">
      <c r="C391" s="52"/>
      <c r="D391" s="52"/>
      <c r="E391" s="52"/>
      <c r="F391" s="52"/>
      <c r="G391" s="52"/>
      <c r="H391" s="52"/>
      <c r="I391" s="52"/>
    </row>
    <row r="392" spans="3:9" ht="23.25">
      <c r="C392" s="52"/>
      <c r="D392" s="52"/>
      <c r="E392" s="52"/>
      <c r="F392" s="52"/>
      <c r="G392" s="52"/>
      <c r="H392" s="52"/>
      <c r="I392" s="52"/>
    </row>
    <row r="393" spans="3:9" ht="23.25">
      <c r="C393" s="52"/>
      <c r="D393" s="52"/>
      <c r="E393" s="52"/>
      <c r="F393" s="52"/>
      <c r="G393" s="52"/>
      <c r="H393" s="52"/>
      <c r="I393" s="52"/>
    </row>
    <row r="394" spans="3:9" ht="23.25">
      <c r="C394" s="52"/>
      <c r="D394" s="52"/>
      <c r="E394" s="52"/>
      <c r="F394" s="52"/>
      <c r="G394" s="52"/>
      <c r="H394" s="52"/>
      <c r="I394" s="52"/>
    </row>
    <row r="395" spans="3:9" ht="23.25">
      <c r="C395" s="52"/>
      <c r="D395" s="52"/>
      <c r="E395" s="52"/>
      <c r="F395" s="52"/>
      <c r="G395" s="52"/>
      <c r="H395" s="52"/>
      <c r="I395" s="52"/>
    </row>
    <row r="396" spans="3:9" ht="23.25">
      <c r="C396" s="52"/>
      <c r="D396" s="52"/>
      <c r="E396" s="52"/>
      <c r="F396" s="52"/>
      <c r="G396" s="52"/>
      <c r="H396" s="52"/>
      <c r="I396" s="52"/>
    </row>
    <row r="397" spans="3:9" ht="23.25">
      <c r="C397" s="52"/>
      <c r="D397" s="52"/>
      <c r="E397" s="52"/>
      <c r="F397" s="52"/>
      <c r="G397" s="52"/>
      <c r="H397" s="52"/>
      <c r="I397" s="52"/>
    </row>
    <row r="398" spans="3:9" ht="23.25">
      <c r="C398" s="52"/>
      <c r="D398" s="52"/>
      <c r="E398" s="52"/>
      <c r="F398" s="52"/>
      <c r="G398" s="52"/>
      <c r="H398" s="52"/>
      <c r="I398" s="52"/>
    </row>
    <row r="399" spans="3:9" ht="23.25">
      <c r="C399" s="52"/>
      <c r="D399" s="52"/>
      <c r="E399" s="52"/>
      <c r="F399" s="52"/>
      <c r="G399" s="52"/>
      <c r="H399" s="52"/>
      <c r="I399" s="52"/>
    </row>
    <row r="400" spans="3:9" ht="23.25">
      <c r="C400" s="52"/>
      <c r="D400" s="52"/>
      <c r="E400" s="52"/>
      <c r="F400" s="52"/>
      <c r="G400" s="52"/>
      <c r="H400" s="52"/>
      <c r="I400" s="52"/>
    </row>
    <row r="401" spans="3:9" ht="23.25">
      <c r="C401" s="52"/>
      <c r="D401" s="52"/>
      <c r="E401" s="52"/>
      <c r="F401" s="52"/>
      <c r="G401" s="52"/>
      <c r="H401" s="52"/>
      <c r="I401" s="52"/>
    </row>
    <row r="402" spans="3:9" ht="23.25">
      <c r="C402" s="52"/>
      <c r="D402" s="52"/>
      <c r="E402" s="52"/>
      <c r="F402" s="52"/>
      <c r="G402" s="52"/>
      <c r="H402" s="52"/>
      <c r="I402" s="52"/>
    </row>
    <row r="403" spans="3:9" ht="23.25">
      <c r="C403" s="52"/>
      <c r="D403" s="52"/>
      <c r="E403" s="52"/>
      <c r="F403" s="52"/>
      <c r="G403" s="52"/>
      <c r="H403" s="52"/>
      <c r="I403" s="52"/>
    </row>
    <row r="404" spans="3:9" ht="23.25">
      <c r="C404" s="52"/>
      <c r="D404" s="52"/>
      <c r="E404" s="52"/>
      <c r="F404" s="52"/>
      <c r="G404" s="52"/>
      <c r="H404" s="52"/>
      <c r="I404" s="52"/>
    </row>
    <row r="405" spans="3:9" ht="23.25">
      <c r="C405" s="52"/>
      <c r="D405" s="52"/>
      <c r="E405" s="52"/>
      <c r="F405" s="52"/>
      <c r="G405" s="52"/>
      <c r="H405" s="52"/>
      <c r="I405" s="52"/>
    </row>
    <row r="406" spans="3:9" ht="23.25">
      <c r="C406" s="52"/>
      <c r="D406" s="52"/>
      <c r="E406" s="52"/>
      <c r="F406" s="52"/>
      <c r="G406" s="52"/>
      <c r="H406" s="52"/>
      <c r="I406" s="52"/>
    </row>
    <row r="407" spans="3:9" ht="23.25">
      <c r="C407" s="52"/>
      <c r="D407" s="52"/>
      <c r="E407" s="52"/>
      <c r="F407" s="52"/>
      <c r="G407" s="52"/>
      <c r="H407" s="52"/>
      <c r="I407" s="52"/>
    </row>
    <row r="408" spans="3:9" ht="23.25">
      <c r="C408" s="52"/>
      <c r="D408" s="52"/>
      <c r="E408" s="52"/>
      <c r="F408" s="52"/>
      <c r="G408" s="52"/>
      <c r="H408" s="52"/>
      <c r="I408" s="52"/>
    </row>
    <row r="409" spans="3:9" ht="23.25">
      <c r="C409" s="52"/>
      <c r="D409" s="52"/>
      <c r="E409" s="52"/>
      <c r="F409" s="52"/>
      <c r="G409" s="52"/>
      <c r="H409" s="52"/>
      <c r="I409" s="52"/>
    </row>
    <row r="410" spans="3:9" ht="23.25">
      <c r="C410" s="52"/>
      <c r="D410" s="52"/>
      <c r="E410" s="52"/>
      <c r="F410" s="52"/>
      <c r="G410" s="52"/>
      <c r="H410" s="52"/>
      <c r="I410" s="52"/>
    </row>
    <row r="411" spans="3:9" ht="23.25">
      <c r="C411" s="52"/>
      <c r="D411" s="52"/>
      <c r="E411" s="52"/>
      <c r="F411" s="52"/>
      <c r="G411" s="52"/>
      <c r="H411" s="52"/>
      <c r="I411" s="52"/>
    </row>
    <row r="412" spans="3:9" ht="23.25">
      <c r="C412" s="52"/>
      <c r="D412" s="52"/>
      <c r="E412" s="52"/>
      <c r="F412" s="52"/>
      <c r="G412" s="52"/>
      <c r="H412" s="52"/>
      <c r="I412" s="52"/>
    </row>
    <row r="413" spans="3:9" ht="23.25">
      <c r="C413" s="52"/>
      <c r="D413" s="52"/>
      <c r="E413" s="52"/>
      <c r="F413" s="52"/>
      <c r="G413" s="52"/>
      <c r="H413" s="52"/>
      <c r="I413" s="52"/>
    </row>
    <row r="414" spans="3:9" ht="23.25">
      <c r="C414" s="52"/>
      <c r="D414" s="52"/>
      <c r="E414" s="52"/>
      <c r="F414" s="52"/>
      <c r="G414" s="52"/>
      <c r="H414" s="52"/>
      <c r="I414" s="52"/>
    </row>
    <row r="415" spans="3:9" ht="23.25">
      <c r="C415" s="52"/>
      <c r="D415" s="52"/>
      <c r="E415" s="52"/>
      <c r="F415" s="52"/>
      <c r="G415" s="52"/>
      <c r="H415" s="52"/>
      <c r="I415" s="52"/>
    </row>
    <row r="416" spans="3:9" ht="23.25">
      <c r="C416" s="52"/>
      <c r="D416" s="52"/>
      <c r="E416" s="52"/>
      <c r="F416" s="52"/>
      <c r="G416" s="52"/>
      <c r="H416" s="52"/>
      <c r="I416" s="52"/>
    </row>
    <row r="417" spans="3:9" ht="23.25">
      <c r="C417" s="52"/>
      <c r="D417" s="52"/>
      <c r="E417" s="52"/>
      <c r="F417" s="52"/>
      <c r="G417" s="52"/>
      <c r="H417" s="52"/>
      <c r="I417" s="52"/>
    </row>
    <row r="418" spans="3:9" ht="23.25">
      <c r="C418" s="52"/>
      <c r="D418" s="52"/>
      <c r="E418" s="52"/>
      <c r="F418" s="52"/>
      <c r="G418" s="52"/>
      <c r="H418" s="52"/>
      <c r="I418" s="52"/>
    </row>
    <row r="419" spans="3:9" ht="23.25">
      <c r="C419" s="52"/>
      <c r="D419" s="52"/>
      <c r="E419" s="52"/>
      <c r="F419" s="52"/>
      <c r="G419" s="52"/>
      <c r="H419" s="52"/>
      <c r="I419" s="52"/>
    </row>
    <row r="420" spans="3:9" ht="23.25">
      <c r="C420" s="52"/>
      <c r="D420" s="52"/>
      <c r="E420" s="52"/>
      <c r="F420" s="52"/>
      <c r="G420" s="52"/>
      <c r="H420" s="52"/>
      <c r="I420" s="52"/>
    </row>
    <row r="421" spans="3:9" ht="23.25">
      <c r="C421" s="52"/>
      <c r="D421" s="52"/>
      <c r="E421" s="52"/>
      <c r="F421" s="52"/>
      <c r="G421" s="52"/>
      <c r="H421" s="52"/>
      <c r="I421" s="52"/>
    </row>
    <row r="422" spans="3:9" ht="23.25">
      <c r="C422" s="52"/>
      <c r="D422" s="52"/>
      <c r="E422" s="52"/>
      <c r="F422" s="52"/>
      <c r="G422" s="52"/>
      <c r="H422" s="52"/>
      <c r="I422" s="52"/>
    </row>
  </sheetData>
  <sheetProtection/>
  <mergeCells count="1">
    <mergeCell ref="C2:I2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45" r:id="rId1"/>
  <headerFooter alignWithMargins="0">
    <oddFooter>&amp;LСписок фондов&amp;C&amp;P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E11"/>
  <sheetViews>
    <sheetView zoomScalePageLayoutView="0" workbookViewId="0" topLeftCell="A9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52.00390625" style="0" customWidth="1"/>
    <col min="5" max="5" width="43.28125" style="0" customWidth="1"/>
  </cols>
  <sheetData>
    <row r="2" ht="16.5" thickBot="1">
      <c r="B2" s="4" t="s">
        <v>215</v>
      </c>
    </row>
    <row r="3" spans="2:4" ht="210.75" thickBot="1">
      <c r="B3" s="48" t="s">
        <v>258</v>
      </c>
      <c r="C3" s="49" t="s">
        <v>105</v>
      </c>
      <c r="D3" t="s">
        <v>141</v>
      </c>
    </row>
    <row r="4" spans="2:3" ht="15.75" thickBot="1">
      <c r="B4" s="50" t="s">
        <v>89</v>
      </c>
      <c r="C4" s="51" t="s">
        <v>202</v>
      </c>
    </row>
    <row r="5" ht="27.75" customHeight="1" thickBot="1">
      <c r="B5" s="4" t="s">
        <v>407</v>
      </c>
    </row>
    <row r="6" spans="2:4" s="39" customFormat="1" ht="33.75" customHeight="1" thickBot="1">
      <c r="B6" s="37" t="str">
        <f>"Итого на 01.01."&amp;YEAR_TO+1&amp;" г."</f>
        <v>Итого на 01.01.2023 г.</v>
      </c>
      <c r="C6" s="38" t="str">
        <f>"SELECT "&amp;FUND_COUNT_ALL-FUND_COUNT_RETIRED_ALL&amp;"  as QtyRows "</f>
        <v>SELECT 216  as QtyRows </v>
      </c>
      <c r="D6" s="41"/>
    </row>
    <row r="7" spans="2:4" s="39" customFormat="1" ht="29.25" customHeight="1" thickBot="1">
      <c r="B7" s="42" t="s">
        <v>70</v>
      </c>
      <c r="C7" s="43" t="str">
        <f>"SELECT "&amp;FUND_COUNT_RETIRED&amp;"  as QtyRows "</f>
        <v>SELECT 0  as QtyRows </v>
      </c>
      <c r="D7" s="40"/>
    </row>
    <row r="8" spans="2:3" ht="27.75" customHeight="1" thickBot="1">
      <c r="B8" s="3" t="s">
        <v>444</v>
      </c>
      <c r="C8" s="21" t="str">
        <f>"SELECT "&amp;FUND_COUNT_RECEIPT&amp;" AS QtyRows"</f>
        <v>SELECT 5 AS QtyRows</v>
      </c>
    </row>
    <row r="10" spans="2:4" ht="15.75" thickBot="1">
      <c r="B10" t="s">
        <v>319</v>
      </c>
      <c r="D10" t="s">
        <v>100</v>
      </c>
    </row>
    <row r="11" spans="2:5" ht="189" customHeight="1" thickBot="1">
      <c r="B11" s="3" t="s">
        <v>366</v>
      </c>
      <c r="C11" s="1" t="s">
        <v>6</v>
      </c>
      <c r="D11" s="1" t="s">
        <v>182</v>
      </c>
      <c r="E11" s="1" t="s">
        <v>453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22.00390625" style="0" customWidth="1"/>
    <col min="6" max="6" width="27.421875" style="0" customWidth="1"/>
    <col min="7" max="7" width="23.00390625" style="0" customWidth="1"/>
    <col min="8" max="8" width="28.7109375" style="0" customWidth="1"/>
    <col min="9" max="9" width="12.8515625" style="0" customWidth="1"/>
  </cols>
  <sheetData>
    <row r="1" ht="15">
      <c r="A1">
        <v>5</v>
      </c>
    </row>
    <row r="2" ht="15.75" thickBot="1">
      <c r="C2" s="22" t="s">
        <v>183</v>
      </c>
    </row>
    <row r="3" spans="3:6" ht="34.5" customHeight="1" thickBot="1">
      <c r="C3" s="23" t="s">
        <v>166</v>
      </c>
      <c r="D3" s="24" t="s">
        <v>274</v>
      </c>
      <c r="E3" s="24" t="s">
        <v>442</v>
      </c>
      <c r="F3" s="25" t="s">
        <v>110</v>
      </c>
    </row>
    <row r="4" spans="3:6" ht="17.25" customHeight="1" thickBot="1">
      <c r="C4" s="24">
        <v>1</v>
      </c>
      <c r="D4" s="24">
        <v>2</v>
      </c>
      <c r="E4" s="25">
        <v>3</v>
      </c>
      <c r="F4" s="25">
        <v>4</v>
      </c>
    </row>
    <row r="5" spans="3:10" ht="15">
      <c r="C5" s="26" t="s">
        <v>357</v>
      </c>
      <c r="D5" s="36">
        <v>21916</v>
      </c>
      <c r="E5" s="27" t="s">
        <v>64</v>
      </c>
      <c r="F5" s="27"/>
      <c r="I5" t="s">
        <v>157</v>
      </c>
      <c r="J5" s="2">
        <v>0</v>
      </c>
    </row>
    <row r="6" spans="3:6" ht="17.25" customHeight="1">
      <c r="C6" s="28" t="s">
        <v>8</v>
      </c>
      <c r="D6" s="35">
        <v>41275</v>
      </c>
      <c r="E6" s="30" t="s">
        <v>64</v>
      </c>
      <c r="F6" s="30"/>
    </row>
    <row r="7" spans="3:6" ht="15" customHeight="1">
      <c r="C7" s="31" t="s">
        <v>89</v>
      </c>
      <c r="D7" s="29">
        <v>10000000001</v>
      </c>
      <c r="E7" s="30" t="s">
        <v>64</v>
      </c>
      <c r="F7" s="30"/>
    </row>
    <row r="8" spans="3:6" ht="15" customHeight="1">
      <c r="C8" s="31" t="s">
        <v>85</v>
      </c>
      <c r="D8" s="29" t="s">
        <v>65</v>
      </c>
      <c r="E8" s="30" t="s">
        <v>265</v>
      </c>
      <c r="F8" s="30" t="s">
        <v>462</v>
      </c>
    </row>
    <row r="9" spans="3:6" ht="15" customHeight="1">
      <c r="C9" s="31" t="s">
        <v>415</v>
      </c>
      <c r="D9" s="29">
        <v>1800</v>
      </c>
      <c r="E9" s="30" t="s">
        <v>64</v>
      </c>
      <c r="F9" s="30"/>
    </row>
    <row r="10" spans="3:6" ht="15" customHeight="1">
      <c r="C10" s="31" t="s">
        <v>196</v>
      </c>
      <c r="D10" s="29" t="s">
        <v>69</v>
      </c>
      <c r="E10" s="30" t="s">
        <v>253</v>
      </c>
      <c r="F10" s="30"/>
    </row>
    <row r="11" spans="3:6" ht="15" customHeight="1">
      <c r="C11" s="31" t="s">
        <v>258</v>
      </c>
      <c r="D11" s="29" t="s">
        <v>99</v>
      </c>
      <c r="E11" s="30" t="s">
        <v>462</v>
      </c>
      <c r="F11" s="30" t="s">
        <v>462</v>
      </c>
    </row>
    <row r="12" spans="3:6" ht="15" customHeight="1">
      <c r="C12" s="31" t="s">
        <v>446</v>
      </c>
      <c r="D12" s="29" t="s">
        <v>64</v>
      </c>
      <c r="E12" s="30" t="s">
        <v>64</v>
      </c>
      <c r="F12" s="30" t="s">
        <v>64</v>
      </c>
    </row>
    <row r="13" spans="3:6" ht="15" customHeight="1" thickBot="1">
      <c r="C13" s="32"/>
      <c r="D13" s="33"/>
      <c r="E13" s="34"/>
      <c r="F13" s="34"/>
    </row>
    <row r="14" ht="15" customHeight="1"/>
    <row r="15" spans="3:4" ht="15" customHeight="1">
      <c r="C15" t="s">
        <v>425</v>
      </c>
      <c r="D15" s="2"/>
    </row>
    <row r="16" spans="3:4" ht="15" customHeight="1" thickBot="1">
      <c r="C16" s="22" t="s">
        <v>445</v>
      </c>
      <c r="D16" s="39"/>
    </row>
    <row r="17" spans="3:5" ht="26.25" customHeight="1">
      <c r="C17" s="26" t="s">
        <v>121</v>
      </c>
      <c r="D17" s="44">
        <f>COUNTA(FUND_COUNT_ALL_ROWS)</f>
        <v>216</v>
      </c>
      <c r="E17" s="45" t="s">
        <v>171</v>
      </c>
    </row>
    <row r="18" spans="3:5" ht="15" customHeight="1">
      <c r="C18" s="31" t="s">
        <v>127</v>
      </c>
      <c r="D18" s="29">
        <f>COUNTIF(FUND_COUNT_RETIRED_ROWS,YEAR_TO)</f>
        <v>0</v>
      </c>
      <c r="E18" s="46" t="s">
        <v>168</v>
      </c>
    </row>
    <row r="19" spans="3:5" ht="15" customHeight="1">
      <c r="C19" s="31" t="s">
        <v>60</v>
      </c>
      <c r="D19" s="29">
        <f>COUNTIF(FUND_COUNT_RECEIPT_ROWS,YEAR_TO)</f>
        <v>5</v>
      </c>
      <c r="E19" s="46" t="s">
        <v>437</v>
      </c>
    </row>
    <row r="20" spans="3:5" ht="15" customHeight="1" thickBot="1">
      <c r="C20" s="32"/>
      <c r="D20" s="33">
        <f>COUNTA(FUND_COUNT_RETIRED_ROWS)</f>
        <v>0</v>
      </c>
      <c r="E20" s="47" t="s">
        <v>356</v>
      </c>
    </row>
    <row r="21" ht="33.75" customHeight="1" thickBot="1"/>
    <row r="22" spans="2:8" ht="32.25" customHeight="1" thickBot="1" thickTop="1">
      <c r="B22" s="13" t="s">
        <v>15</v>
      </c>
      <c r="C22" s="13" t="s">
        <v>41</v>
      </c>
      <c r="D22" s="13" t="s">
        <v>298</v>
      </c>
      <c r="E22" s="13" t="s">
        <v>191</v>
      </c>
      <c r="F22" s="13" t="s">
        <v>382</v>
      </c>
      <c r="G22" s="13" t="s">
        <v>336</v>
      </c>
      <c r="H22" s="13"/>
    </row>
    <row r="23" spans="2:8" ht="15" customHeight="1" thickBot="1" thickTop="1">
      <c r="B23" s="13">
        <v>1</v>
      </c>
      <c r="C23" s="13">
        <v>2</v>
      </c>
      <c r="D23" s="13">
        <v>3</v>
      </c>
      <c r="E23" s="13">
        <v>4</v>
      </c>
      <c r="F23" s="13">
        <v>5</v>
      </c>
      <c r="G23" s="13">
        <v>6</v>
      </c>
      <c r="H23" s="13"/>
    </row>
    <row r="24" spans="2:8" ht="15.75" thickTop="1">
      <c r="B24" s="20">
        <v>5</v>
      </c>
      <c r="C24" s="19" t="s">
        <v>258</v>
      </c>
      <c r="D24" s="6" t="s">
        <v>54</v>
      </c>
      <c r="E24" s="15" t="s">
        <v>161</v>
      </c>
      <c r="F24" s="15" t="s">
        <v>178</v>
      </c>
      <c r="G24" s="14" t="s">
        <v>172</v>
      </c>
      <c r="H24" s="5"/>
    </row>
    <row r="25" spans="2:8" ht="15">
      <c r="B25" s="20">
        <v>5</v>
      </c>
      <c r="C25" s="19" t="s">
        <v>89</v>
      </c>
      <c r="D25" s="6" t="s">
        <v>236</v>
      </c>
      <c r="E25" s="15" t="s">
        <v>161</v>
      </c>
      <c r="F25" s="15" t="s">
        <v>64</v>
      </c>
      <c r="G25" s="15" t="s">
        <v>172</v>
      </c>
      <c r="H25" s="11"/>
    </row>
    <row r="26" spans="2:8" ht="15">
      <c r="B26" s="20">
        <v>0</v>
      </c>
      <c r="C26" s="19" t="s">
        <v>422</v>
      </c>
      <c r="D26" s="6" t="s">
        <v>457</v>
      </c>
      <c r="E26" s="15" t="s">
        <v>161</v>
      </c>
      <c r="F26" s="15" t="s">
        <v>178</v>
      </c>
      <c r="G26" s="15" t="s">
        <v>172</v>
      </c>
      <c r="H26" s="11"/>
    </row>
    <row r="27" spans="2:8" ht="15">
      <c r="B27" s="20">
        <v>0</v>
      </c>
      <c r="C27" s="19" t="s">
        <v>468</v>
      </c>
      <c r="D27" s="6" t="s">
        <v>231</v>
      </c>
      <c r="E27" s="15" t="s">
        <v>223</v>
      </c>
      <c r="F27" s="15" t="s">
        <v>64</v>
      </c>
      <c r="G27" s="15" t="s">
        <v>172</v>
      </c>
      <c r="H27" s="11"/>
    </row>
    <row r="28" spans="2:8" ht="15">
      <c r="B28" s="20">
        <v>0</v>
      </c>
      <c r="C28" s="19" t="s">
        <v>327</v>
      </c>
      <c r="D28" s="6" t="s">
        <v>193</v>
      </c>
      <c r="E28" s="15" t="s">
        <v>223</v>
      </c>
      <c r="F28" s="15" t="s">
        <v>64</v>
      </c>
      <c r="G28" s="15" t="s">
        <v>172</v>
      </c>
      <c r="H28" s="11"/>
    </row>
    <row r="29" spans="2:8" ht="15">
      <c r="B29" s="20">
        <v>0</v>
      </c>
      <c r="C29" s="19" t="s">
        <v>485</v>
      </c>
      <c r="D29" s="6" t="s">
        <v>438</v>
      </c>
      <c r="E29" s="15" t="s">
        <v>223</v>
      </c>
      <c r="F29" s="15" t="s">
        <v>64</v>
      </c>
      <c r="G29" s="15" t="s">
        <v>172</v>
      </c>
      <c r="H29" s="11"/>
    </row>
    <row r="30" spans="2:8" ht="15">
      <c r="B30" s="20">
        <v>0</v>
      </c>
      <c r="C30" s="19" t="s">
        <v>446</v>
      </c>
      <c r="D30" s="6" t="s">
        <v>64</v>
      </c>
      <c r="E30" s="6" t="s">
        <v>64</v>
      </c>
      <c r="F30" s="15"/>
      <c r="G30" s="15"/>
      <c r="H30" s="11"/>
    </row>
    <row r="31" spans="2:8" ht="15">
      <c r="B31" s="20"/>
      <c r="C31" s="19"/>
      <c r="D31" s="6"/>
      <c r="E31" s="6"/>
      <c r="F31" s="16"/>
      <c r="G31" s="16"/>
      <c r="H31" s="7"/>
    </row>
    <row r="32" spans="2:8" ht="15">
      <c r="B32" s="20"/>
      <c r="C32" s="19"/>
      <c r="D32" s="6"/>
      <c r="E32" s="6"/>
      <c r="F32" s="17"/>
      <c r="G32" s="17"/>
      <c r="H32" s="12"/>
    </row>
    <row r="33" spans="2:8" ht="15.75" thickBot="1">
      <c r="B33" s="8"/>
      <c r="C33" s="8"/>
      <c r="D33" s="9"/>
      <c r="E33" s="18"/>
      <c r="F33" s="18"/>
      <c r="G33" s="18"/>
      <c r="H33" s="10"/>
    </row>
    <row r="3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Bogdalova</cp:lastModifiedBy>
  <cp:lastPrinted>2022-12-02T06:54:53Z</cp:lastPrinted>
  <dcterms:created xsi:type="dcterms:W3CDTF">2012-04-04T06:49:07Z</dcterms:created>
  <dcterms:modified xsi:type="dcterms:W3CDTF">2023-07-06T07:13:49Z</dcterms:modified>
  <cp:category/>
  <cp:version/>
  <cp:contentType/>
  <cp:contentStatus/>
</cp:coreProperties>
</file>