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vchuk\Desktop\РЕГИСТРЫ\РЕГИСТРЫ\РЕГИСТР № 150-159\РЕГИСТР 158\Решение Думы УКМО от 25.10.2022 № 133 О внесении изменений в бюджет_ уточ.ОКТЯБРЬ\Новая папка\"/>
    </mc:Choice>
  </mc:AlternateContent>
  <bookViews>
    <workbookView xWindow="0" yWindow="0" windowWidth="28800" windowHeight="12333"/>
  </bookViews>
  <sheets>
    <sheet name="Бюджет" sheetId="1" r:id="rId1"/>
  </sheets>
  <definedNames>
    <definedName name="_xlnm._FilterDatabase" localSheetId="0" hidden="1">Бюджет!$A$15:$J$117</definedName>
    <definedName name="LAST_CELL" localSheetId="0">Бюджет!#REF!</definedName>
    <definedName name="_xlnm.Print_Titles" localSheetId="0">Бюджет!$18:$19</definedName>
    <definedName name="_xlnm.Print_Area" localSheetId="0">Бюджет!$A$1:$J$117</definedName>
  </definedNames>
  <calcPr calcId="162913"/>
</workbook>
</file>

<file path=xl/calcChain.xml><?xml version="1.0" encoding="utf-8"?>
<calcChain xmlns="http://schemas.openxmlformats.org/spreadsheetml/2006/main">
  <c r="I42" i="1" l="1"/>
  <c r="I79" i="1"/>
  <c r="I39" i="1"/>
  <c r="H39" i="1"/>
  <c r="H42" i="1"/>
  <c r="H79" i="1"/>
  <c r="H90" i="1" l="1"/>
  <c r="I90" i="1"/>
  <c r="H73" i="1" l="1"/>
  <c r="H77" i="1"/>
  <c r="I75" i="1"/>
  <c r="I73" i="1" s="1"/>
  <c r="H50" i="1"/>
  <c r="H49" i="1"/>
  <c r="H68" i="1" l="1"/>
  <c r="I95" i="1" l="1"/>
  <c r="H95" i="1"/>
  <c r="I68" i="1" l="1"/>
  <c r="I30" i="1"/>
  <c r="H30" i="1"/>
  <c r="I101" i="1" l="1"/>
  <c r="H101" i="1"/>
  <c r="I86" i="1"/>
  <c r="H86" i="1"/>
  <c r="I65" i="1"/>
  <c r="H65" i="1"/>
  <c r="I60" i="1"/>
  <c r="H60" i="1"/>
  <c r="I54" i="1"/>
  <c r="H54" i="1"/>
  <c r="I48" i="1"/>
  <c r="H48" i="1"/>
  <c r="I36" i="1"/>
  <c r="H36" i="1"/>
  <c r="I22" i="1" l="1"/>
  <c r="H22" i="1"/>
  <c r="I20" i="1" l="1"/>
  <c r="H20" i="1"/>
  <c r="I114" i="1"/>
  <c r="H114" i="1"/>
  <c r="I24" i="1" l="1"/>
  <c r="H24" i="1"/>
  <c r="H107" i="1" l="1"/>
  <c r="H27" i="1"/>
  <c r="H106" i="1" l="1"/>
  <c r="H117" i="1" s="1"/>
  <c r="I27" i="1"/>
  <c r="I107" i="1" l="1"/>
  <c r="I106" i="1" l="1"/>
  <c r="I117" i="1" l="1"/>
</calcChain>
</file>

<file path=xl/sharedStrings.xml><?xml version="1.0" encoding="utf-8"?>
<sst xmlns="http://schemas.openxmlformats.org/spreadsheetml/2006/main" count="426" uniqueCount="135">
  <si>
    <t>917</t>
  </si>
  <si>
    <t>1003</t>
  </si>
  <si>
    <t>200</t>
  </si>
  <si>
    <t>300</t>
  </si>
  <si>
    <t>600</t>
  </si>
  <si>
    <t>7950200000</t>
  </si>
  <si>
    <t>800</t>
  </si>
  <si>
    <t>904</t>
  </si>
  <si>
    <t>0707</t>
  </si>
  <si>
    <t>100</t>
  </si>
  <si>
    <t>0409</t>
  </si>
  <si>
    <t>7952000000</t>
  </si>
  <si>
    <t>907</t>
  </si>
  <si>
    <t>0701</t>
  </si>
  <si>
    <t>0702</t>
  </si>
  <si>
    <t>7952100000</t>
  </si>
  <si>
    <t>0703</t>
  </si>
  <si>
    <t>7952200000</t>
  </si>
  <si>
    <t>7952300000</t>
  </si>
  <si>
    <t>0709</t>
  </si>
  <si>
    <t>7952500000</t>
  </si>
  <si>
    <t>7953000000</t>
  </si>
  <si>
    <t>0801</t>
  </si>
  <si>
    <t>7954000000</t>
  </si>
  <si>
    <t>1101</t>
  </si>
  <si>
    <t>7955000000</t>
  </si>
  <si>
    <t>7955100000</t>
  </si>
  <si>
    <t>7955200000</t>
  </si>
  <si>
    <t>0314</t>
  </si>
  <si>
    <t>7955300000</t>
  </si>
  <si>
    <t>п/н</t>
  </si>
  <si>
    <t>Наименование программы</t>
  </si>
  <si>
    <t>Исполнители</t>
  </si>
  <si>
    <t>Код раздела, подраздела</t>
  </si>
  <si>
    <t>Код главного распорядителя</t>
  </si>
  <si>
    <t>Код целевой статьи</t>
  </si>
  <si>
    <t>Код вида расхода</t>
  </si>
  <si>
    <t>Сумма</t>
  </si>
  <si>
    <t>Всего, в том числе:</t>
  </si>
  <si>
    <t>Администрация УКМО</t>
  </si>
  <si>
    <t>к решению Думы Усть-Кутского муниципального образования</t>
  </si>
  <si>
    <t>"О бюджете Усть-Кутского муниципального образования</t>
  </si>
  <si>
    <t>УО УКМО</t>
  </si>
  <si>
    <t>МКУ СОЦ</t>
  </si>
  <si>
    <t>Всего:</t>
  </si>
  <si>
    <t>тыс. рублей</t>
  </si>
  <si>
    <t>Подпрограмма "Молодежь Усть-Кутского района"</t>
  </si>
  <si>
    <t>Подпрограмма "Патриотическое воспитание молодежи Усть-Кутского района"</t>
  </si>
  <si>
    <t>7956100000</t>
  </si>
  <si>
    <t>7956000000</t>
  </si>
  <si>
    <t>Управление культуры, спорта и молодёжной политики Администрации УКМО</t>
  </si>
  <si>
    <t>7956200000</t>
  </si>
  <si>
    <t>7956300000</t>
  </si>
  <si>
    <t>7950500000</t>
  </si>
  <si>
    <t>1004</t>
  </si>
  <si>
    <t>Муниципальная программа "Комплексная профилактика правонарушений на территории Усть-Кутского муниципального образования"</t>
  </si>
  <si>
    <t>Муниципальная программа "Вектор детства, семьи, материнства на территории Усть-Кутского муниципального образования"</t>
  </si>
  <si>
    <t xml:space="preserve">Муниципальная программа "Поддержка и развитие муниципальных дошкольных образовательных организаций Усть-Кутского муниципального образования" </t>
  </si>
  <si>
    <t xml:space="preserve">Муниципальная программа "Организация летнего отдыха, оздоровления и занятости детей и подростков Усть-Кутского муниципального образования" </t>
  </si>
  <si>
    <t>Мероприятия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Усть-Кутского муниципального образования</t>
  </si>
  <si>
    <t>79521S2080</t>
  </si>
  <si>
    <t>Мероприятия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</t>
  </si>
  <si>
    <t>79522S2976</t>
  </si>
  <si>
    <t>Муниципальная программа "Обеспечение пожарной безопасности на объектах образовательных организаций Усть-Кутского муниципального образования"</t>
  </si>
  <si>
    <t>Муниципальная программа "Развитие дополнительного образования Усть-Кутского муниципального образования"</t>
  </si>
  <si>
    <t xml:space="preserve">Муниципальная программа "Развитие культуры Усть-Кутского муниципального образования" </t>
  </si>
  <si>
    <t>Муниципальная программа "Развитие физической культуры и спорта в Усть-Кутском муниципальном образовании"</t>
  </si>
  <si>
    <t xml:space="preserve">Муниципальная программа "Доступная среда для инвалидов и других маломобильных групп населения" </t>
  </si>
  <si>
    <t xml:space="preserve">Муниципальная программа "Повышение безопасности дорожного движения в Усть-Кутском муниципальном образовании" </t>
  </si>
  <si>
    <t xml:space="preserve">Муниципальная программа "Профилактика экстремизма и терроризма на территории Усть-Кутского муниципального образования" </t>
  </si>
  <si>
    <t xml:space="preserve">Муниципальная программа "Энергосбережение и повышение энергетической эффективности Усть-Кутского муниципального образования" </t>
  </si>
  <si>
    <t>Муниципальная программа "Молодежная политика Усть-Кутского района"</t>
  </si>
  <si>
    <t xml:space="preserve">Муниципальная программа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 </t>
  </si>
  <si>
    <t xml:space="preserve">Распределение бюджетных ассигнований на реализацию муниципальных  программ Усть-Кутского муниципального образования </t>
  </si>
  <si>
    <t>Подпрограмма "Профилактика злоупотребления наркотическими средствами, токсическими и психотропными веществами"</t>
  </si>
  <si>
    <t>Мероприятия по обеспечению развития и укрепления материально-технической базы домов культуры в населенных пунктах с числом жителей до 50 тысяч человек</t>
  </si>
  <si>
    <t>79530L4670</t>
  </si>
  <si>
    <t>Муниципальная программа "Поддержка и развитие муниципальных общеобразовательных организаций Усть-Кутского муниципального образования"</t>
  </si>
  <si>
    <t>7952400000</t>
  </si>
  <si>
    <t>"О внесении изменений в решение Думы Усть-Кутского</t>
  </si>
  <si>
    <t>7952501000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</si>
  <si>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</si>
  <si>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Муниципальная программа "Поддержка социально ориентированных некоммерческих организаций и гражданских инициатив в Усть-Кутском муниципальном образовании"</t>
  </si>
  <si>
    <t>2023 год</t>
  </si>
  <si>
    <t>Муниципальная программа "Содействие развитию малого и среднего предпринимательства в Усть-Кутском муниципальном образовании"</t>
  </si>
  <si>
    <t>0412</t>
  </si>
  <si>
    <t>7950400000</t>
  </si>
  <si>
    <t>795040000</t>
  </si>
  <si>
    <t>Мероприятия по обеспечению бесплатным питьевым молоком, обучающихся 1-4 классов муниципальных общеобразовательных организаций</t>
  </si>
  <si>
    <t>79522S2957</t>
  </si>
  <si>
    <t>Муниципальная программа "Формирование системы мотивации граждан к ведению здорового образа жизни, включая здоровое питание и отказ от вредных привычек в Усть-Кутском муниципальном образовании"</t>
  </si>
  <si>
    <t>0909</t>
  </si>
  <si>
    <t xml:space="preserve">на плановый период 2023 и 2024 годов </t>
  </si>
  <si>
    <t>2024 год</t>
  </si>
  <si>
    <t xml:space="preserve">Муниципальная программа "Профилактика социально значимых заболеваний в Усть-Кутском муниципальном образовании" </t>
  </si>
  <si>
    <t>7951000000</t>
  </si>
  <si>
    <t>Подпрограмма "Привлечение врачебных кадров в медицинские организации, расположенные на территории Усть-Кутского муниципального образования"</t>
  </si>
  <si>
    <t>7951100000</t>
  </si>
  <si>
    <t>Мероприятия по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</si>
  <si>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79522L3041</t>
  </si>
  <si>
    <t>7952600000</t>
  </si>
  <si>
    <t>Мероприятия по созданию и обеспечению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</si>
  <si>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795E151690</t>
  </si>
  <si>
    <t>Мероприятия по модернизации библиотек в части комплектования книжных фондов библиотек муниципальных образований</t>
  </si>
  <si>
    <t>79531L519A</t>
  </si>
  <si>
    <t>Мероприятия на приобретение школьных автобусов для обеспечения безопасности школьных перевозок и ежедневного подвоза обучающихся к месту обучения и обратно</t>
  </si>
  <si>
    <t>79551S2590</t>
  </si>
  <si>
    <t>Муниципальная программа "Обеспечение педагогическими кадрами муниципальных образовательных организаий Усть-Кутского муниципального образования"</t>
  </si>
  <si>
    <t xml:space="preserve">Муниципальная программа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 </t>
  </si>
  <si>
    <t>Комитет по сельскому хозяйству, природным ресурсам и экологии Администрации УКМО</t>
  </si>
  <si>
    <t>0405</t>
  </si>
  <si>
    <t>902</t>
  </si>
  <si>
    <t>7958000000</t>
  </si>
  <si>
    <t>Подпрограмма "Устойчивое развитие сельских территорий Усть-Кутского муниципального образования"</t>
  </si>
  <si>
    <t>0408</t>
  </si>
  <si>
    <t>7958100000</t>
  </si>
  <si>
    <t>Подпрограмма "Развитие личных подсобных хозяйств на территории Усть-Кутского муниципального образования"</t>
  </si>
  <si>
    <t>7958200000</t>
  </si>
  <si>
    <t>400</t>
  </si>
  <si>
    <t>Мероприятия по соблюдению требований к антитеррористической защищенности объектов (территорий) муниципальных образовательных организаций в Иркутской области</t>
  </si>
  <si>
    <t>79552S2949</t>
  </si>
  <si>
    <t>муниципального образования от 21.12.2021 г. № 86</t>
  </si>
  <si>
    <t xml:space="preserve">к решению Думы Усть-Кутского </t>
  </si>
  <si>
    <t>"Приложение №11</t>
  </si>
  <si>
    <t>Мероприятия по модернизации школьных систем образования в муниципальных общеобразовательных организациях в Иркутской области</t>
  </si>
  <si>
    <t>79526L7500</t>
  </si>
  <si>
    <t>на 2022 год и на плановый период 2023 и 2024 годов"</t>
  </si>
  <si>
    <t>795P422100</t>
  </si>
  <si>
    <t>795A155193</t>
  </si>
  <si>
    <t>Мероприятия по приобретению музыкальных инструментов, оборудования и материалов для детских школ искусств по видам искусств и профессиональных образовательных организаций</t>
  </si>
  <si>
    <t>Приложение № 10</t>
  </si>
  <si>
    <t>".</t>
  </si>
  <si>
    <t>913</t>
  </si>
  <si>
    <t>Комитет по управлению муниципальным имуществом УКМО</t>
  </si>
  <si>
    <t>от "25" октября 2022г. №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</si>
</sst>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0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162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65" fontId="2" fillId="2" borderId="28" xfId="0" applyNumberFormat="1" applyFont="1" applyFill="1" applyBorder="1" applyAlignment="1" applyProtection="1">
      <alignment horizontal="right" vertical="center" wrapText="1"/>
    </xf>
    <xf numFmtId="165" fontId="3" fillId="2" borderId="29" xfId="0" applyNumberFormat="1" applyFont="1" applyFill="1" applyBorder="1" applyAlignment="1" applyProtection="1">
      <alignment horizontal="right" vertical="center" wrapText="1"/>
    </xf>
    <xf numFmtId="165" fontId="3" fillId="2" borderId="33" xfId="0" applyNumberFormat="1" applyFont="1" applyFill="1" applyBorder="1" applyAlignment="1" applyProtection="1">
      <alignment horizontal="right" vertical="center" wrapText="1"/>
    </xf>
    <xf numFmtId="165" fontId="3" fillId="2" borderId="31" xfId="0" applyNumberFormat="1" applyFont="1" applyFill="1" applyBorder="1" applyAlignment="1" applyProtection="1">
      <alignment horizontal="right" vertical="center" wrapText="1"/>
    </xf>
    <xf numFmtId="165" fontId="2" fillId="2" borderId="7" xfId="0" applyNumberFormat="1" applyFont="1" applyFill="1" applyBorder="1" applyAlignment="1" applyProtection="1">
      <alignment horizontal="right" vertical="center" wrapText="1"/>
    </xf>
    <xf numFmtId="165" fontId="3" fillId="2" borderId="2" xfId="0" applyNumberFormat="1" applyFont="1" applyFill="1" applyBorder="1" applyAlignment="1" applyProtection="1">
      <alignment horizontal="right" vertical="center" wrapText="1"/>
    </xf>
    <xf numFmtId="165" fontId="3" fillId="2" borderId="3" xfId="0" applyNumberFormat="1" applyFont="1" applyFill="1" applyBorder="1" applyAlignment="1" applyProtection="1">
      <alignment horizontal="right" vertical="center" wrapText="1"/>
    </xf>
    <xf numFmtId="165" fontId="3" fillId="2" borderId="1" xfId="0" applyNumberFormat="1" applyFont="1" applyFill="1" applyBorder="1" applyAlignment="1" applyProtection="1">
      <alignment horizontal="right" vertical="center" wrapText="1"/>
    </xf>
    <xf numFmtId="165" fontId="3" fillId="2" borderId="5" xfId="0" applyNumberFormat="1" applyFont="1" applyFill="1" applyBorder="1" applyAlignment="1" applyProtection="1">
      <alignment horizontal="right" vertical="center" wrapText="1"/>
    </xf>
    <xf numFmtId="165" fontId="3" fillId="2" borderId="32" xfId="0" applyNumberFormat="1" applyFont="1" applyFill="1" applyBorder="1" applyAlignment="1" applyProtection="1">
      <alignment horizontal="right" vertical="center" wrapText="1"/>
    </xf>
    <xf numFmtId="165" fontId="3" fillId="2" borderId="6" xfId="0" applyNumberFormat="1" applyFont="1" applyFill="1" applyBorder="1" applyAlignment="1" applyProtection="1">
      <alignment horizontal="right" vertical="center" wrapText="1"/>
    </xf>
    <xf numFmtId="165" fontId="3" fillId="2" borderId="30" xfId="0" applyNumberFormat="1" applyFont="1" applyFill="1" applyBorder="1" applyAlignment="1" applyProtection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 applyProtection="1">
      <alignment horizontal="right" vertical="center" wrapText="1"/>
    </xf>
    <xf numFmtId="165" fontId="2" fillId="2" borderId="29" xfId="0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165" fontId="2" fillId="2" borderId="37" xfId="0" applyNumberFormat="1" applyFont="1" applyFill="1" applyBorder="1" applyAlignment="1" applyProtection="1">
      <alignment horizontal="righ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165" fontId="3" fillId="2" borderId="35" xfId="0" applyNumberFormat="1" applyFont="1" applyFill="1" applyBorder="1" applyAlignment="1" applyProtection="1">
      <alignment horizontal="right" vertical="center" wrapText="1"/>
    </xf>
    <xf numFmtId="165" fontId="3" fillId="2" borderId="4" xfId="0" applyNumberFormat="1" applyFont="1" applyFill="1" applyBorder="1" applyAlignment="1" applyProtection="1">
      <alignment horizontal="right" vertical="center" wrapText="1"/>
    </xf>
    <xf numFmtId="49" fontId="3" fillId="2" borderId="5" xfId="0" applyNumberFormat="1" applyFont="1" applyFill="1" applyBorder="1" applyAlignment="1" applyProtection="1">
      <alignment vertical="center" wrapText="1"/>
    </xf>
    <xf numFmtId="165" fontId="3" fillId="2" borderId="42" xfId="0" applyNumberFormat="1" applyFont="1" applyFill="1" applyBorder="1" applyAlignment="1" applyProtection="1">
      <alignment horizontal="right" vertical="center" wrapText="1"/>
    </xf>
    <xf numFmtId="0" fontId="3" fillId="2" borderId="2" xfId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 applyProtection="1">
      <alignment vertical="center" wrapText="1"/>
    </xf>
    <xf numFmtId="49" fontId="2" fillId="2" borderId="20" xfId="0" applyNumberFormat="1" applyFont="1" applyFill="1" applyBorder="1" applyAlignment="1" applyProtection="1">
      <alignment vertical="center" wrapText="1"/>
    </xf>
    <xf numFmtId="49" fontId="2" fillId="2" borderId="21" xfId="0" applyNumberFormat="1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4" xfId="0" applyNumberFormat="1" applyFont="1" applyFill="1" applyBorder="1" applyAlignment="1" applyProtection="1">
      <alignment vertical="center" wrapText="1"/>
    </xf>
    <xf numFmtId="49" fontId="3" fillId="2" borderId="43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46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vertical="center" wrapText="1"/>
    </xf>
    <xf numFmtId="49" fontId="2" fillId="2" borderId="5" xfId="0" applyNumberFormat="1" applyFont="1" applyFill="1" applyBorder="1" applyAlignment="1" applyProtection="1">
      <alignment horizontal="left" vertical="center" wrapText="1"/>
    </xf>
    <xf numFmtId="165" fontId="2" fillId="2" borderId="47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/>
    <xf numFmtId="49" fontId="3" fillId="2" borderId="17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right"/>
    </xf>
    <xf numFmtId="165" fontId="2" fillId="2" borderId="7" xfId="1" applyNumberFormat="1" applyFont="1" applyFill="1" applyBorder="1" applyAlignment="1">
      <alignment horizontal="right" vertical="center" wrapText="1"/>
    </xf>
    <xf numFmtId="165" fontId="2" fillId="2" borderId="37" xfId="1" applyNumberFormat="1" applyFont="1" applyFill="1" applyBorder="1" applyAlignment="1">
      <alignment horizontal="right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165" fontId="3" fillId="2" borderId="5" xfId="1" applyNumberFormat="1" applyFont="1" applyFill="1" applyBorder="1" applyAlignment="1">
      <alignment horizontal="right" vertical="center" wrapText="1"/>
    </xf>
    <xf numFmtId="165" fontId="3" fillId="2" borderId="38" xfId="1" applyNumberFormat="1" applyFont="1" applyFill="1" applyBorder="1" applyAlignment="1">
      <alignment horizontal="right" vertical="center" wrapText="1"/>
    </xf>
    <xf numFmtId="165" fontId="3" fillId="2" borderId="17" xfId="0" applyNumberFormat="1" applyFont="1" applyFill="1" applyBorder="1" applyAlignment="1" applyProtection="1">
      <alignment horizontal="right" vertical="center" wrapText="1"/>
    </xf>
    <xf numFmtId="165" fontId="3" fillId="2" borderId="34" xfId="0" applyNumberFormat="1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5" fontId="3" fillId="2" borderId="50" xfId="0" applyNumberFormat="1" applyFont="1" applyFill="1" applyBorder="1" applyAlignment="1" applyProtection="1">
      <alignment horizontal="right" vertical="center" wrapText="1"/>
    </xf>
    <xf numFmtId="49" fontId="3" fillId="2" borderId="49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left"/>
    </xf>
    <xf numFmtId="49" fontId="2" fillId="2" borderId="27" xfId="0" applyNumberFormat="1" applyFont="1" applyFill="1" applyBorder="1" applyAlignment="1" applyProtection="1">
      <alignment horizontal="center"/>
    </xf>
    <xf numFmtId="165" fontId="2" fillId="2" borderId="27" xfId="0" applyNumberFormat="1" applyFont="1" applyFill="1" applyBorder="1" applyAlignment="1" applyProtection="1">
      <alignment horizontal="right"/>
    </xf>
    <xf numFmtId="165" fontId="2" fillId="2" borderId="48" xfId="0" applyNumberFormat="1" applyFont="1" applyFill="1" applyBorder="1" applyAlignment="1" applyProtection="1">
      <alignment horizontal="right"/>
    </xf>
    <xf numFmtId="165" fontId="2" fillId="2" borderId="11" xfId="0" applyNumberFormat="1" applyFont="1" applyFill="1" applyBorder="1" applyAlignment="1" applyProtection="1">
      <alignment horizontal="right" vertical="center" wrapText="1"/>
    </xf>
    <xf numFmtId="165" fontId="2" fillId="2" borderId="36" xfId="0" applyNumberFormat="1" applyFont="1" applyFill="1" applyBorder="1" applyAlignment="1" applyProtection="1">
      <alignment horizontal="right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0" fontId="3" fillId="2" borderId="6" xfId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49" fontId="2" fillId="2" borderId="11" xfId="0" applyNumberFormat="1" applyFont="1" applyFill="1" applyBorder="1" applyAlignment="1" applyProtection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165" fontId="2" fillId="2" borderId="11" xfId="0" applyNumberFormat="1" applyFont="1" applyFill="1" applyBorder="1" applyAlignment="1" applyProtection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165" fontId="2" fillId="2" borderId="36" xfId="0" applyNumberFormat="1" applyFont="1" applyFill="1" applyBorder="1" applyAlignment="1" applyProtection="1">
      <alignment horizontal="right" vertical="center" wrapText="1"/>
    </xf>
    <xf numFmtId="0" fontId="9" fillId="2" borderId="38" xfId="0" applyFont="1" applyFill="1" applyBorder="1" applyAlignment="1">
      <alignment horizontal="right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49" fontId="3" fillId="2" borderId="39" xfId="0" applyNumberFormat="1" applyFont="1" applyFill="1" applyBorder="1" applyAlignment="1" applyProtection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9" fontId="3" fillId="2" borderId="17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left" vertical="center" wrapText="1"/>
    </xf>
    <xf numFmtId="49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49" fontId="2" fillId="2" borderId="41" xfId="0" applyNumberFormat="1" applyFont="1" applyFill="1" applyBorder="1" applyAlignment="1" applyProtection="1">
      <alignment horizontal="left" vertical="center" wrapText="1"/>
    </xf>
    <xf numFmtId="0" fontId="0" fillId="2" borderId="43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/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 applyProtection="1">
      <alignment horizontal="left" vertical="center" wrapText="1"/>
    </xf>
    <xf numFmtId="49" fontId="2" fillId="2" borderId="24" xfId="0" applyNumberFormat="1" applyFont="1" applyFill="1" applyBorder="1" applyAlignment="1" applyProtection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left" vertical="center" wrapText="1"/>
    </xf>
    <xf numFmtId="49" fontId="2" fillId="2" borderId="11" xfId="1" applyNumberFormat="1" applyFont="1" applyFill="1" applyBorder="1" applyAlignment="1">
      <alignment horizontal="center" vertical="center" wrapText="1"/>
    </xf>
    <xf numFmtId="49" fontId="2" fillId="2" borderId="5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17"/>
  <sheetViews>
    <sheetView showGridLines="0" tabSelected="1" view="pageBreakPreview" zoomScale="80" zoomScaleNormal="98" zoomScaleSheetLayoutView="80" workbookViewId="0">
      <selection activeCell="C11" sqref="C11"/>
    </sheetView>
  </sheetViews>
  <sheetFormatPr defaultRowHeight="12.85" customHeight="1" outlineLevelRow="1" x14ac:dyDescent="0.2"/>
  <cols>
    <col min="1" max="1" width="5" customWidth="1"/>
    <col min="2" max="2" width="41.625" customWidth="1"/>
    <col min="3" max="3" width="33.375" customWidth="1"/>
    <col min="4" max="4" width="13.25" customWidth="1"/>
    <col min="5" max="5" width="12.875" customWidth="1"/>
    <col min="6" max="6" width="14.875" customWidth="1"/>
    <col min="7" max="7" width="10.25" customWidth="1"/>
    <col min="8" max="8" width="15.75" customWidth="1"/>
    <col min="9" max="9" width="15.375" customWidth="1"/>
    <col min="10" max="10" width="2.25" customWidth="1"/>
  </cols>
  <sheetData>
    <row r="1" spans="1:9" ht="18.55" x14ac:dyDescent="0.3">
      <c r="C1" s="6"/>
      <c r="D1" s="110" t="s">
        <v>130</v>
      </c>
      <c r="E1" s="110"/>
      <c r="F1" s="110"/>
      <c r="G1" s="110"/>
      <c r="H1" s="110"/>
      <c r="I1" s="110"/>
    </row>
    <row r="2" spans="1:9" ht="18.55" x14ac:dyDescent="0.3">
      <c r="C2" s="109" t="s">
        <v>40</v>
      </c>
      <c r="D2" s="109"/>
      <c r="E2" s="109"/>
      <c r="F2" s="109"/>
      <c r="G2" s="109"/>
      <c r="H2" s="109"/>
      <c r="I2" s="109"/>
    </row>
    <row r="3" spans="1:9" ht="18.55" x14ac:dyDescent="0.3">
      <c r="C3" s="109" t="s">
        <v>79</v>
      </c>
      <c r="D3" s="109"/>
      <c r="E3" s="109"/>
      <c r="F3" s="109"/>
      <c r="G3" s="109"/>
      <c r="H3" s="109"/>
      <c r="I3" s="109"/>
    </row>
    <row r="4" spans="1:9" ht="18.55" x14ac:dyDescent="0.3">
      <c r="C4" s="109" t="s">
        <v>121</v>
      </c>
      <c r="D4" s="109"/>
      <c r="E4" s="109"/>
      <c r="F4" s="109"/>
      <c r="G4" s="109"/>
      <c r="H4" s="109"/>
      <c r="I4" s="109"/>
    </row>
    <row r="5" spans="1:9" ht="18.55" x14ac:dyDescent="0.3">
      <c r="C5" s="109" t="s">
        <v>41</v>
      </c>
      <c r="D5" s="109"/>
      <c r="E5" s="109"/>
      <c r="F5" s="109"/>
      <c r="G5" s="109"/>
      <c r="H5" s="109"/>
      <c r="I5" s="109"/>
    </row>
    <row r="6" spans="1:9" ht="18.75" customHeight="1" x14ac:dyDescent="0.3">
      <c r="C6" s="109" t="s">
        <v>126</v>
      </c>
      <c r="D6" s="109"/>
      <c r="E6" s="109"/>
      <c r="F6" s="109"/>
      <c r="G6" s="109"/>
      <c r="H6" s="109"/>
      <c r="I6" s="109"/>
    </row>
    <row r="7" spans="1:9" ht="19.45" customHeight="1" x14ac:dyDescent="0.3">
      <c r="C7" s="109" t="s">
        <v>134</v>
      </c>
      <c r="D7" s="109"/>
      <c r="E7" s="109"/>
      <c r="F7" s="109"/>
      <c r="G7" s="109"/>
      <c r="H7" s="109"/>
      <c r="I7" s="109"/>
    </row>
    <row r="8" spans="1:9" ht="23.2" customHeight="1" x14ac:dyDescent="0.2">
      <c r="C8" s="31"/>
      <c r="D8" s="31"/>
      <c r="E8" s="31"/>
      <c r="F8" s="31"/>
      <c r="G8" s="31"/>
      <c r="H8" s="31"/>
      <c r="I8" s="31"/>
    </row>
    <row r="9" spans="1:9" s="1" customFormat="1" ht="21.75" customHeight="1" x14ac:dyDescent="0.3">
      <c r="B9" s="2"/>
      <c r="F9" s="112" t="s">
        <v>123</v>
      </c>
      <c r="G9" s="112"/>
      <c r="H9" s="112"/>
      <c r="I9" s="112"/>
    </row>
    <row r="10" spans="1:9" s="1" customFormat="1" ht="18.55" x14ac:dyDescent="0.3">
      <c r="B10" s="2"/>
      <c r="C10" s="150" t="s">
        <v>122</v>
      </c>
      <c r="D10" s="150"/>
      <c r="E10" s="150"/>
      <c r="F10" s="150"/>
      <c r="G10" s="150"/>
      <c r="H10" s="150"/>
      <c r="I10" s="150"/>
    </row>
    <row r="11" spans="1:9" s="1" customFormat="1" ht="18.55" x14ac:dyDescent="0.3">
      <c r="B11" s="2"/>
      <c r="C11" s="50"/>
      <c r="D11" s="50"/>
      <c r="E11" s="150" t="s">
        <v>121</v>
      </c>
      <c r="F11" s="150"/>
      <c r="G11" s="150"/>
      <c r="H11" s="150"/>
      <c r="I11" s="150"/>
    </row>
    <row r="12" spans="1:9" s="1" customFormat="1" ht="18.55" x14ac:dyDescent="0.3">
      <c r="B12" s="2"/>
      <c r="C12" s="151" t="s">
        <v>41</v>
      </c>
      <c r="D12" s="151"/>
      <c r="E12" s="151"/>
      <c r="F12" s="151"/>
      <c r="G12" s="151"/>
      <c r="H12" s="151"/>
      <c r="I12" s="151"/>
    </row>
    <row r="13" spans="1:9" s="1" customFormat="1" ht="18.55" x14ac:dyDescent="0.3">
      <c r="B13" s="2"/>
      <c r="C13" s="151" t="s">
        <v>126</v>
      </c>
      <c r="D13" s="151"/>
      <c r="E13" s="151"/>
      <c r="F13" s="151"/>
      <c r="G13" s="151"/>
      <c r="H13" s="151"/>
      <c r="I13" s="151"/>
    </row>
    <row r="14" spans="1:9" s="1" customFormat="1" ht="18" customHeight="1" x14ac:dyDescent="0.3">
      <c r="B14" s="2"/>
    </row>
    <row r="15" spans="1:9" s="4" customFormat="1" ht="41.2" customHeight="1" x14ac:dyDescent="0.35">
      <c r="A15" s="161" t="s">
        <v>73</v>
      </c>
      <c r="B15" s="161"/>
      <c r="C15" s="161"/>
      <c r="D15" s="161"/>
      <c r="E15" s="161"/>
      <c r="F15" s="161"/>
      <c r="G15" s="161"/>
      <c r="H15" s="161"/>
      <c r="I15" s="161"/>
    </row>
    <row r="16" spans="1:9" s="3" customFormat="1" ht="18.75" customHeight="1" x14ac:dyDescent="0.25">
      <c r="A16" s="116" t="s">
        <v>92</v>
      </c>
      <c r="B16" s="116"/>
      <c r="C16" s="116"/>
      <c r="D16" s="116"/>
      <c r="E16" s="116"/>
      <c r="F16" s="116"/>
      <c r="G16" s="116"/>
      <c r="H16" s="116"/>
      <c r="I16" s="116"/>
    </row>
    <row r="17" spans="1:9" s="3" customFormat="1" ht="14.3" customHeight="1" thickBot="1" x14ac:dyDescent="0.3">
      <c r="B17" s="5"/>
      <c r="I17" s="53" t="s">
        <v>45</v>
      </c>
    </row>
    <row r="18" spans="1:9" s="3" customFormat="1" ht="31.55" customHeight="1" x14ac:dyDescent="0.25">
      <c r="A18" s="117" t="s">
        <v>30</v>
      </c>
      <c r="B18" s="98" t="s">
        <v>31</v>
      </c>
      <c r="C18" s="98" t="s">
        <v>32</v>
      </c>
      <c r="D18" s="98" t="s">
        <v>33</v>
      </c>
      <c r="E18" s="159" t="s">
        <v>34</v>
      </c>
      <c r="F18" s="98" t="s">
        <v>35</v>
      </c>
      <c r="G18" s="98" t="s">
        <v>36</v>
      </c>
      <c r="H18" s="114" t="s">
        <v>37</v>
      </c>
      <c r="I18" s="115"/>
    </row>
    <row r="19" spans="1:9" ht="27.8" customHeight="1" thickBot="1" x14ac:dyDescent="0.25">
      <c r="A19" s="118"/>
      <c r="B19" s="113"/>
      <c r="C19" s="113"/>
      <c r="D19" s="113"/>
      <c r="E19" s="160"/>
      <c r="F19" s="113"/>
      <c r="G19" s="113"/>
      <c r="H19" s="65" t="s">
        <v>83</v>
      </c>
      <c r="I19" s="15" t="s">
        <v>93</v>
      </c>
    </row>
    <row r="20" spans="1:9" ht="53.3" customHeight="1" x14ac:dyDescent="0.2">
      <c r="A20" s="152">
        <v>1</v>
      </c>
      <c r="B20" s="154" t="s">
        <v>82</v>
      </c>
      <c r="C20" s="64" t="s">
        <v>38</v>
      </c>
      <c r="D20" s="156"/>
      <c r="E20" s="107"/>
      <c r="F20" s="107"/>
      <c r="G20" s="108"/>
      <c r="H20" s="54">
        <f>H21</f>
        <v>2000</v>
      </c>
      <c r="I20" s="55">
        <f>I21</f>
        <v>0</v>
      </c>
    </row>
    <row r="21" spans="1:9" ht="53.3" customHeight="1" thickBot="1" x14ac:dyDescent="0.25">
      <c r="A21" s="153"/>
      <c r="B21" s="155"/>
      <c r="C21" s="79" t="s">
        <v>39</v>
      </c>
      <c r="D21" s="81">
        <v>1003</v>
      </c>
      <c r="E21" s="56" t="s">
        <v>0</v>
      </c>
      <c r="F21" s="81">
        <v>7950100000</v>
      </c>
      <c r="G21" s="81">
        <v>600</v>
      </c>
      <c r="H21" s="57">
        <v>2000</v>
      </c>
      <c r="I21" s="58">
        <v>0</v>
      </c>
    </row>
    <row r="22" spans="1:9" ht="54" customHeight="1" x14ac:dyDescent="0.2">
      <c r="A22" s="127">
        <v>2</v>
      </c>
      <c r="B22" s="125" t="s">
        <v>55</v>
      </c>
      <c r="C22" s="64" t="s">
        <v>38</v>
      </c>
      <c r="D22" s="94"/>
      <c r="E22" s="94"/>
      <c r="F22" s="94"/>
      <c r="G22" s="94"/>
      <c r="H22" s="20">
        <f>H23</f>
        <v>50</v>
      </c>
      <c r="I22" s="32">
        <f>I23</f>
        <v>50</v>
      </c>
    </row>
    <row r="23" spans="1:9" ht="54" customHeight="1" thickBot="1" x14ac:dyDescent="0.25">
      <c r="A23" s="121"/>
      <c r="B23" s="119"/>
      <c r="C23" s="13" t="s">
        <v>50</v>
      </c>
      <c r="D23" s="75" t="s">
        <v>22</v>
      </c>
      <c r="E23" s="75" t="s">
        <v>7</v>
      </c>
      <c r="F23" s="75" t="s">
        <v>5</v>
      </c>
      <c r="G23" s="75" t="s">
        <v>4</v>
      </c>
      <c r="H23" s="59">
        <v>50</v>
      </c>
      <c r="I23" s="60">
        <v>50</v>
      </c>
    </row>
    <row r="24" spans="1:9" ht="34.6" customHeight="1" outlineLevel="1" x14ac:dyDescent="0.2">
      <c r="A24" s="82">
        <v>3</v>
      </c>
      <c r="B24" s="84" t="s">
        <v>84</v>
      </c>
      <c r="C24" s="64" t="s">
        <v>38</v>
      </c>
      <c r="D24" s="99"/>
      <c r="E24" s="100"/>
      <c r="F24" s="100"/>
      <c r="G24" s="101"/>
      <c r="H24" s="72">
        <f>H25+H26</f>
        <v>2030</v>
      </c>
      <c r="I24" s="73">
        <f>I25+I26</f>
        <v>2030</v>
      </c>
    </row>
    <row r="25" spans="1:9" ht="34.6" customHeight="1" outlineLevel="1" x14ac:dyDescent="0.2">
      <c r="A25" s="83"/>
      <c r="B25" s="85"/>
      <c r="C25" s="147" t="s">
        <v>39</v>
      </c>
      <c r="D25" s="8" t="s">
        <v>85</v>
      </c>
      <c r="E25" s="8" t="s">
        <v>0</v>
      </c>
      <c r="F25" s="8" t="s">
        <v>86</v>
      </c>
      <c r="G25" s="8" t="s">
        <v>2</v>
      </c>
      <c r="H25" s="23">
        <v>30</v>
      </c>
      <c r="I25" s="34">
        <v>30</v>
      </c>
    </row>
    <row r="26" spans="1:9" ht="34.6" customHeight="1" outlineLevel="1" thickBot="1" x14ac:dyDescent="0.25">
      <c r="A26" s="139"/>
      <c r="B26" s="155"/>
      <c r="C26" s="157"/>
      <c r="D26" s="9" t="s">
        <v>85</v>
      </c>
      <c r="E26" s="9" t="s">
        <v>0</v>
      </c>
      <c r="F26" s="9" t="s">
        <v>87</v>
      </c>
      <c r="G26" s="9" t="s">
        <v>6</v>
      </c>
      <c r="H26" s="22">
        <v>2000</v>
      </c>
      <c r="I26" s="35">
        <v>2000</v>
      </c>
    </row>
    <row r="27" spans="1:9" ht="29.95" customHeight="1" outlineLevel="1" x14ac:dyDescent="0.2">
      <c r="A27" s="129">
        <v>4</v>
      </c>
      <c r="B27" s="120" t="s">
        <v>56</v>
      </c>
      <c r="C27" s="10" t="s">
        <v>38</v>
      </c>
      <c r="D27" s="122"/>
      <c r="E27" s="122"/>
      <c r="F27" s="122"/>
      <c r="G27" s="122"/>
      <c r="H27" s="29">
        <f>H28+H29</f>
        <v>980</v>
      </c>
      <c r="I27" s="30">
        <f>I28+I29</f>
        <v>980</v>
      </c>
    </row>
    <row r="28" spans="1:9" ht="29.95" customHeight="1" outlineLevel="1" x14ac:dyDescent="0.2">
      <c r="A28" s="128"/>
      <c r="B28" s="126"/>
      <c r="C28" s="147" t="s">
        <v>39</v>
      </c>
      <c r="D28" s="80" t="s">
        <v>54</v>
      </c>
      <c r="E28" s="80" t="s">
        <v>0</v>
      </c>
      <c r="F28" s="80" t="s">
        <v>53</v>
      </c>
      <c r="G28" s="80" t="s">
        <v>2</v>
      </c>
      <c r="H28" s="21">
        <v>220</v>
      </c>
      <c r="I28" s="17">
        <v>220</v>
      </c>
    </row>
    <row r="29" spans="1:9" ht="29.95" customHeight="1" outlineLevel="1" thickBot="1" x14ac:dyDescent="0.25">
      <c r="A29" s="130"/>
      <c r="B29" s="158"/>
      <c r="C29" s="92"/>
      <c r="D29" s="9" t="s">
        <v>54</v>
      </c>
      <c r="E29" s="9" t="s">
        <v>0</v>
      </c>
      <c r="F29" s="8" t="s">
        <v>53</v>
      </c>
      <c r="G29" s="9" t="s">
        <v>3</v>
      </c>
      <c r="H29" s="22">
        <v>760</v>
      </c>
      <c r="I29" s="18">
        <v>760</v>
      </c>
    </row>
    <row r="30" spans="1:9" ht="40.450000000000003" customHeight="1" outlineLevel="1" x14ac:dyDescent="0.2">
      <c r="A30" s="127">
        <v>5</v>
      </c>
      <c r="B30" s="84" t="s">
        <v>108</v>
      </c>
      <c r="C30" s="64" t="s">
        <v>38</v>
      </c>
      <c r="D30" s="94"/>
      <c r="E30" s="94"/>
      <c r="F30" s="94"/>
      <c r="G30" s="94"/>
      <c r="H30" s="20">
        <f>H31+H32+H33+H34+H35</f>
        <v>4308</v>
      </c>
      <c r="I30" s="16">
        <f>I31+I32+I33+I34+I35</f>
        <v>4838</v>
      </c>
    </row>
    <row r="31" spans="1:9" ht="40.450000000000003" customHeight="1" outlineLevel="1" x14ac:dyDescent="0.2">
      <c r="A31" s="129"/>
      <c r="B31" s="119"/>
      <c r="C31" s="90" t="s">
        <v>109</v>
      </c>
      <c r="D31" s="8" t="s">
        <v>110</v>
      </c>
      <c r="E31" s="8" t="s">
        <v>111</v>
      </c>
      <c r="F31" s="8" t="s">
        <v>112</v>
      </c>
      <c r="G31" s="8" t="s">
        <v>2</v>
      </c>
      <c r="H31" s="21">
        <v>165</v>
      </c>
      <c r="I31" s="17">
        <v>195</v>
      </c>
    </row>
    <row r="32" spans="1:9" ht="40.450000000000003" customHeight="1" outlineLevel="1" x14ac:dyDescent="0.2">
      <c r="A32" s="129"/>
      <c r="B32" s="119"/>
      <c r="C32" s="111"/>
      <c r="D32" s="8" t="s">
        <v>110</v>
      </c>
      <c r="E32" s="8" t="s">
        <v>111</v>
      </c>
      <c r="F32" s="8" t="s">
        <v>112</v>
      </c>
      <c r="G32" s="8" t="s">
        <v>3</v>
      </c>
      <c r="H32" s="23">
        <v>913</v>
      </c>
      <c r="I32" s="19">
        <v>913</v>
      </c>
    </row>
    <row r="33" spans="1:9" ht="40.450000000000003" customHeight="1" outlineLevel="1" x14ac:dyDescent="0.2">
      <c r="A33" s="128"/>
      <c r="B33" s="119"/>
      <c r="C33" s="149"/>
      <c r="D33" s="8" t="s">
        <v>110</v>
      </c>
      <c r="E33" s="8" t="s">
        <v>111</v>
      </c>
      <c r="F33" s="8" t="s">
        <v>112</v>
      </c>
      <c r="G33" s="8" t="s">
        <v>6</v>
      </c>
      <c r="H33" s="23">
        <v>320</v>
      </c>
      <c r="I33" s="19">
        <v>320</v>
      </c>
    </row>
    <row r="34" spans="1:9" ht="53.3" customHeight="1" outlineLevel="1" x14ac:dyDescent="0.2">
      <c r="A34" s="143"/>
      <c r="B34" s="45" t="s">
        <v>113</v>
      </c>
      <c r="C34" s="12" t="s">
        <v>39</v>
      </c>
      <c r="D34" s="8" t="s">
        <v>114</v>
      </c>
      <c r="E34" s="8" t="s">
        <v>0</v>
      </c>
      <c r="F34" s="8" t="s">
        <v>115</v>
      </c>
      <c r="G34" s="8" t="s">
        <v>6</v>
      </c>
      <c r="H34" s="23">
        <v>960</v>
      </c>
      <c r="I34" s="19">
        <v>960</v>
      </c>
    </row>
    <row r="35" spans="1:9" ht="75.05" customHeight="1" outlineLevel="1" thickBot="1" x14ac:dyDescent="0.25">
      <c r="A35" s="130"/>
      <c r="B35" s="36" t="s">
        <v>116</v>
      </c>
      <c r="C35" s="38" t="s">
        <v>109</v>
      </c>
      <c r="D35" s="14" t="s">
        <v>110</v>
      </c>
      <c r="E35" s="14" t="s">
        <v>111</v>
      </c>
      <c r="F35" s="80" t="s">
        <v>117</v>
      </c>
      <c r="G35" s="14" t="s">
        <v>6</v>
      </c>
      <c r="H35" s="24">
        <v>1950</v>
      </c>
      <c r="I35" s="25">
        <v>2450</v>
      </c>
    </row>
    <row r="36" spans="1:9" ht="40.450000000000003" customHeight="1" x14ac:dyDescent="0.2">
      <c r="A36" s="82">
        <v>6</v>
      </c>
      <c r="B36" s="125" t="s">
        <v>94</v>
      </c>
      <c r="C36" s="64" t="s">
        <v>38</v>
      </c>
      <c r="D36" s="94"/>
      <c r="E36" s="94"/>
      <c r="F36" s="94"/>
      <c r="G36" s="94"/>
      <c r="H36" s="20">
        <f>H37+H38</f>
        <v>4160</v>
      </c>
      <c r="I36" s="32">
        <f>I37+I38</f>
        <v>4160</v>
      </c>
    </row>
    <row r="37" spans="1:9" ht="40.450000000000003" customHeight="1" x14ac:dyDescent="0.2">
      <c r="A37" s="121"/>
      <c r="B37" s="126"/>
      <c r="C37" s="12" t="s">
        <v>39</v>
      </c>
      <c r="D37" s="8" t="s">
        <v>91</v>
      </c>
      <c r="E37" s="8" t="s">
        <v>0</v>
      </c>
      <c r="F37" s="8" t="s">
        <v>95</v>
      </c>
      <c r="G37" s="8" t="s">
        <v>2</v>
      </c>
      <c r="H37" s="23">
        <v>60</v>
      </c>
      <c r="I37" s="17">
        <v>60</v>
      </c>
    </row>
    <row r="38" spans="1:9" ht="92.35" customHeight="1" outlineLevel="1" thickBot="1" x14ac:dyDescent="0.25">
      <c r="A38" s="142"/>
      <c r="B38" s="33" t="s">
        <v>96</v>
      </c>
      <c r="C38" s="11" t="s">
        <v>39</v>
      </c>
      <c r="D38" s="9" t="s">
        <v>1</v>
      </c>
      <c r="E38" s="9" t="s">
        <v>0</v>
      </c>
      <c r="F38" s="9" t="s">
        <v>97</v>
      </c>
      <c r="G38" s="9" t="s">
        <v>3</v>
      </c>
      <c r="H38" s="22">
        <v>4100</v>
      </c>
      <c r="I38" s="18">
        <v>4100</v>
      </c>
    </row>
    <row r="39" spans="1:9" ht="47.95" customHeight="1" x14ac:dyDescent="0.2">
      <c r="A39" s="82">
        <v>7</v>
      </c>
      <c r="B39" s="125" t="s">
        <v>57</v>
      </c>
      <c r="C39" s="64" t="s">
        <v>38</v>
      </c>
      <c r="D39" s="94"/>
      <c r="E39" s="94"/>
      <c r="F39" s="94"/>
      <c r="G39" s="94"/>
      <c r="H39" s="20">
        <f>H40+H41</f>
        <v>15249.3</v>
      </c>
      <c r="I39" s="32">
        <f>I40+I41</f>
        <v>11845.1</v>
      </c>
    </row>
    <row r="40" spans="1:9" ht="47.95" customHeight="1" x14ac:dyDescent="0.2">
      <c r="A40" s="121"/>
      <c r="B40" s="119"/>
      <c r="C40" s="7" t="s">
        <v>42</v>
      </c>
      <c r="D40" s="8" t="s">
        <v>13</v>
      </c>
      <c r="E40" s="8" t="s">
        <v>12</v>
      </c>
      <c r="F40" s="8" t="s">
        <v>11</v>
      </c>
      <c r="G40" s="8" t="s">
        <v>2</v>
      </c>
      <c r="H40" s="23">
        <v>9249.2999999999993</v>
      </c>
      <c r="I40" s="19">
        <v>11845.1</v>
      </c>
    </row>
    <row r="41" spans="1:9" ht="47.95" customHeight="1" outlineLevel="1" thickBot="1" x14ac:dyDescent="0.25">
      <c r="A41" s="142"/>
      <c r="B41" s="158"/>
      <c r="C41" s="11" t="s">
        <v>39</v>
      </c>
      <c r="D41" s="14" t="s">
        <v>13</v>
      </c>
      <c r="E41" s="14" t="s">
        <v>12</v>
      </c>
      <c r="F41" s="14" t="s">
        <v>11</v>
      </c>
      <c r="G41" s="14" t="s">
        <v>118</v>
      </c>
      <c r="H41" s="24">
        <v>6000</v>
      </c>
      <c r="I41" s="25">
        <v>0</v>
      </c>
    </row>
    <row r="42" spans="1:9" ht="23.2" customHeight="1" x14ac:dyDescent="0.2">
      <c r="A42" s="127">
        <v>8</v>
      </c>
      <c r="B42" s="84" t="s">
        <v>58</v>
      </c>
      <c r="C42" s="64" t="s">
        <v>38</v>
      </c>
      <c r="D42" s="94"/>
      <c r="E42" s="94"/>
      <c r="F42" s="94"/>
      <c r="G42" s="94"/>
      <c r="H42" s="20">
        <f>H43+H44+H45+H46+H47</f>
        <v>22033.9</v>
      </c>
      <c r="I42" s="32">
        <f>I43+I44+I45+I46+I47</f>
        <v>9758.5</v>
      </c>
    </row>
    <row r="43" spans="1:9" ht="23.2" customHeight="1" outlineLevel="1" x14ac:dyDescent="0.2">
      <c r="A43" s="128"/>
      <c r="B43" s="119"/>
      <c r="C43" s="93" t="s">
        <v>42</v>
      </c>
      <c r="D43" s="8" t="s">
        <v>8</v>
      </c>
      <c r="E43" s="8" t="s">
        <v>12</v>
      </c>
      <c r="F43" s="8" t="s">
        <v>15</v>
      </c>
      <c r="G43" s="8" t="s">
        <v>9</v>
      </c>
      <c r="H43" s="23">
        <v>4286.1000000000004</v>
      </c>
      <c r="I43" s="19">
        <v>4368.8</v>
      </c>
    </row>
    <row r="44" spans="1:9" ht="23.2" customHeight="1" outlineLevel="1" x14ac:dyDescent="0.2">
      <c r="A44" s="128"/>
      <c r="B44" s="119"/>
      <c r="C44" s="96"/>
      <c r="D44" s="8" t="s">
        <v>8</v>
      </c>
      <c r="E44" s="8" t="s">
        <v>12</v>
      </c>
      <c r="F44" s="8" t="s">
        <v>15</v>
      </c>
      <c r="G44" s="8" t="s">
        <v>2</v>
      </c>
      <c r="H44" s="23">
        <v>3138.7</v>
      </c>
      <c r="I44" s="19">
        <v>3242.2</v>
      </c>
    </row>
    <row r="45" spans="1:9" ht="23.2" customHeight="1" outlineLevel="1" x14ac:dyDescent="0.2">
      <c r="A45" s="128"/>
      <c r="B45" s="119"/>
      <c r="C45" s="146"/>
      <c r="D45" s="8" t="s">
        <v>8</v>
      </c>
      <c r="E45" s="8" t="s">
        <v>12</v>
      </c>
      <c r="F45" s="8" t="s">
        <v>15</v>
      </c>
      <c r="G45" s="8" t="s">
        <v>4</v>
      </c>
      <c r="H45" s="23">
        <v>947.5</v>
      </c>
      <c r="I45" s="19">
        <v>947.5</v>
      </c>
    </row>
    <row r="46" spans="1:9" ht="23.2" customHeight="1" outlineLevel="1" x14ac:dyDescent="0.2">
      <c r="A46" s="143"/>
      <c r="B46" s="120"/>
      <c r="C46" s="12" t="s">
        <v>39</v>
      </c>
      <c r="D46" s="8" t="s">
        <v>8</v>
      </c>
      <c r="E46" s="8" t="s">
        <v>12</v>
      </c>
      <c r="F46" s="8" t="s">
        <v>15</v>
      </c>
      <c r="G46" s="8" t="s">
        <v>118</v>
      </c>
      <c r="H46" s="23">
        <v>12461.6</v>
      </c>
      <c r="I46" s="19">
        <v>0</v>
      </c>
    </row>
    <row r="47" spans="1:9" ht="114.1" customHeight="1" outlineLevel="1" thickBot="1" x14ac:dyDescent="0.25">
      <c r="A47" s="130"/>
      <c r="B47" s="47" t="s">
        <v>59</v>
      </c>
      <c r="C47" s="61" t="s">
        <v>42</v>
      </c>
      <c r="D47" s="9" t="s">
        <v>8</v>
      </c>
      <c r="E47" s="9" t="s">
        <v>12</v>
      </c>
      <c r="F47" s="9" t="s">
        <v>60</v>
      </c>
      <c r="G47" s="9" t="s">
        <v>2</v>
      </c>
      <c r="H47" s="22">
        <v>1200</v>
      </c>
      <c r="I47" s="18">
        <v>1200</v>
      </c>
    </row>
    <row r="48" spans="1:9" ht="39.75" customHeight="1" x14ac:dyDescent="0.2">
      <c r="A48" s="127">
        <v>9</v>
      </c>
      <c r="B48" s="84" t="s">
        <v>72</v>
      </c>
      <c r="C48" s="64" t="s">
        <v>38</v>
      </c>
      <c r="D48" s="94"/>
      <c r="E48" s="94"/>
      <c r="F48" s="94"/>
      <c r="G48" s="94"/>
      <c r="H48" s="20">
        <f>H49+H50+H51+H52+H53</f>
        <v>63019.7</v>
      </c>
      <c r="I48" s="32">
        <f>I49+I50+I51+I52+I53</f>
        <v>62547.400000000009</v>
      </c>
    </row>
    <row r="49" spans="1:9" ht="39.75" customHeight="1" x14ac:dyDescent="0.2">
      <c r="A49" s="121"/>
      <c r="B49" s="119"/>
      <c r="C49" s="93" t="s">
        <v>42</v>
      </c>
      <c r="D49" s="8" t="s">
        <v>13</v>
      </c>
      <c r="E49" s="8" t="s">
        <v>12</v>
      </c>
      <c r="F49" s="8" t="s">
        <v>17</v>
      </c>
      <c r="G49" s="8" t="s">
        <v>2</v>
      </c>
      <c r="H49" s="23">
        <f>1562.8-1430</f>
        <v>132.79999999999995</v>
      </c>
      <c r="I49" s="19">
        <v>1625.3</v>
      </c>
    </row>
    <row r="50" spans="1:9" ht="33.700000000000003" customHeight="1" x14ac:dyDescent="0.2">
      <c r="A50" s="121"/>
      <c r="B50" s="120"/>
      <c r="C50" s="91"/>
      <c r="D50" s="8" t="s">
        <v>14</v>
      </c>
      <c r="E50" s="8" t="s">
        <v>12</v>
      </c>
      <c r="F50" s="8" t="s">
        <v>17</v>
      </c>
      <c r="G50" s="8" t="s">
        <v>2</v>
      </c>
      <c r="H50" s="23">
        <f>2923.1+1430</f>
        <v>4353.1000000000004</v>
      </c>
      <c r="I50" s="19">
        <v>1773.1</v>
      </c>
    </row>
    <row r="51" spans="1:9" ht="97.5" customHeight="1" x14ac:dyDescent="0.2">
      <c r="A51" s="121"/>
      <c r="B51" s="77" t="s">
        <v>98</v>
      </c>
      <c r="C51" s="91"/>
      <c r="D51" s="8" t="s">
        <v>14</v>
      </c>
      <c r="E51" s="8" t="s">
        <v>12</v>
      </c>
      <c r="F51" s="8" t="s">
        <v>99</v>
      </c>
      <c r="G51" s="8" t="s">
        <v>2</v>
      </c>
      <c r="H51" s="23">
        <v>42081.599999999999</v>
      </c>
      <c r="I51" s="19">
        <v>43299.8</v>
      </c>
    </row>
    <row r="52" spans="1:9" ht="81.099999999999994" customHeight="1" x14ac:dyDescent="0.2">
      <c r="A52" s="121"/>
      <c r="B52" s="45" t="s">
        <v>88</v>
      </c>
      <c r="C52" s="91"/>
      <c r="D52" s="8" t="s">
        <v>14</v>
      </c>
      <c r="E52" s="8" t="s">
        <v>12</v>
      </c>
      <c r="F52" s="8" t="s">
        <v>89</v>
      </c>
      <c r="G52" s="8" t="s">
        <v>2</v>
      </c>
      <c r="H52" s="23">
        <v>5127.3999999999996</v>
      </c>
      <c r="I52" s="34">
        <v>5127.3999999999996</v>
      </c>
    </row>
    <row r="53" spans="1:9" ht="98.2" customHeight="1" outlineLevel="1" thickBot="1" x14ac:dyDescent="0.25">
      <c r="A53" s="130"/>
      <c r="B53" s="36" t="s">
        <v>61</v>
      </c>
      <c r="C53" s="92"/>
      <c r="D53" s="14" t="s">
        <v>54</v>
      </c>
      <c r="E53" s="14" t="s">
        <v>12</v>
      </c>
      <c r="F53" s="14" t="s">
        <v>62</v>
      </c>
      <c r="G53" s="14" t="s">
        <v>3</v>
      </c>
      <c r="H53" s="24">
        <v>11324.8</v>
      </c>
      <c r="I53" s="25">
        <v>10721.8</v>
      </c>
    </row>
    <row r="54" spans="1:9" ht="21.05" customHeight="1" x14ac:dyDescent="0.2">
      <c r="A54" s="129">
        <v>10</v>
      </c>
      <c r="B54" s="120" t="s">
        <v>63</v>
      </c>
      <c r="C54" s="10" t="s">
        <v>38</v>
      </c>
      <c r="D54" s="122"/>
      <c r="E54" s="122"/>
      <c r="F54" s="122"/>
      <c r="G54" s="122"/>
      <c r="H54" s="29">
        <f>H55+H56+H57+H58+H59</f>
        <v>6879</v>
      </c>
      <c r="I54" s="49">
        <f>I55+I56+I57+I58+I59</f>
        <v>6679</v>
      </c>
    </row>
    <row r="55" spans="1:9" ht="21.05" customHeight="1" outlineLevel="1" x14ac:dyDescent="0.2">
      <c r="A55" s="128"/>
      <c r="B55" s="126"/>
      <c r="C55" s="93" t="s">
        <v>42</v>
      </c>
      <c r="D55" s="8" t="s">
        <v>13</v>
      </c>
      <c r="E55" s="8" t="s">
        <v>12</v>
      </c>
      <c r="F55" s="8" t="s">
        <v>18</v>
      </c>
      <c r="G55" s="8" t="s">
        <v>2</v>
      </c>
      <c r="H55" s="23">
        <v>3859.4</v>
      </c>
      <c r="I55" s="19">
        <v>3759.4</v>
      </c>
    </row>
    <row r="56" spans="1:9" ht="21.05" customHeight="1" outlineLevel="1" x14ac:dyDescent="0.2">
      <c r="A56" s="128"/>
      <c r="B56" s="126"/>
      <c r="C56" s="96"/>
      <c r="D56" s="8" t="s">
        <v>14</v>
      </c>
      <c r="E56" s="8" t="s">
        <v>12</v>
      </c>
      <c r="F56" s="8" t="s">
        <v>18</v>
      </c>
      <c r="G56" s="8" t="s">
        <v>2</v>
      </c>
      <c r="H56" s="23">
        <v>2977.1</v>
      </c>
      <c r="I56" s="19">
        <v>2877.1</v>
      </c>
    </row>
    <row r="57" spans="1:9" ht="21.05" customHeight="1" outlineLevel="1" x14ac:dyDescent="0.2">
      <c r="A57" s="143"/>
      <c r="B57" s="148"/>
      <c r="C57" s="96"/>
      <c r="D57" s="8" t="s">
        <v>16</v>
      </c>
      <c r="E57" s="8" t="s">
        <v>12</v>
      </c>
      <c r="F57" s="8" t="s">
        <v>18</v>
      </c>
      <c r="G57" s="8" t="s">
        <v>4</v>
      </c>
      <c r="H57" s="23">
        <v>9</v>
      </c>
      <c r="I57" s="19">
        <v>9</v>
      </c>
    </row>
    <row r="58" spans="1:9" ht="21.05" customHeight="1" outlineLevel="1" x14ac:dyDescent="0.2">
      <c r="A58" s="143"/>
      <c r="B58" s="148"/>
      <c r="C58" s="96"/>
      <c r="D58" s="8" t="s">
        <v>8</v>
      </c>
      <c r="E58" s="8" t="s">
        <v>12</v>
      </c>
      <c r="F58" s="8" t="s">
        <v>18</v>
      </c>
      <c r="G58" s="8" t="s">
        <v>2</v>
      </c>
      <c r="H58" s="23">
        <v>12.3</v>
      </c>
      <c r="I58" s="19">
        <v>12.3</v>
      </c>
    </row>
    <row r="59" spans="1:9" ht="21.05" customHeight="1" outlineLevel="1" thickBot="1" x14ac:dyDescent="0.25">
      <c r="A59" s="143"/>
      <c r="B59" s="148"/>
      <c r="C59" s="96"/>
      <c r="D59" s="74" t="s">
        <v>19</v>
      </c>
      <c r="E59" s="74" t="s">
        <v>12</v>
      </c>
      <c r="F59" s="74" t="s">
        <v>18</v>
      </c>
      <c r="G59" s="74" t="s">
        <v>2</v>
      </c>
      <c r="H59" s="26">
        <v>21.2</v>
      </c>
      <c r="I59" s="27">
        <v>21.2</v>
      </c>
    </row>
    <row r="60" spans="1:9" ht="21.05" customHeight="1" outlineLevel="1" x14ac:dyDescent="0.2">
      <c r="A60" s="82">
        <v>11</v>
      </c>
      <c r="B60" s="84" t="s">
        <v>107</v>
      </c>
      <c r="C60" s="28" t="s">
        <v>38</v>
      </c>
      <c r="D60" s="106"/>
      <c r="E60" s="107"/>
      <c r="F60" s="107"/>
      <c r="G60" s="108"/>
      <c r="H60" s="72">
        <f>H61+H62+H63+H64</f>
        <v>7548.2</v>
      </c>
      <c r="I60" s="73">
        <f>I61+I62+I63+I64</f>
        <v>7548.2</v>
      </c>
    </row>
    <row r="61" spans="1:9" ht="21.05" customHeight="1" outlineLevel="1" x14ac:dyDescent="0.2">
      <c r="A61" s="83"/>
      <c r="B61" s="85"/>
      <c r="C61" s="95" t="s">
        <v>42</v>
      </c>
      <c r="D61" s="8" t="s">
        <v>13</v>
      </c>
      <c r="E61" s="8" t="s">
        <v>12</v>
      </c>
      <c r="F61" s="8" t="s">
        <v>78</v>
      </c>
      <c r="G61" s="8" t="s">
        <v>9</v>
      </c>
      <c r="H61" s="23">
        <v>2753.5</v>
      </c>
      <c r="I61" s="34">
        <v>2753.5</v>
      </c>
    </row>
    <row r="62" spans="1:9" ht="21.05" customHeight="1" outlineLevel="1" x14ac:dyDescent="0.2">
      <c r="A62" s="83"/>
      <c r="B62" s="85"/>
      <c r="C62" s="95"/>
      <c r="D62" s="8" t="s">
        <v>14</v>
      </c>
      <c r="E62" s="8" t="s">
        <v>12</v>
      </c>
      <c r="F62" s="8" t="s">
        <v>78</v>
      </c>
      <c r="G62" s="8" t="s">
        <v>9</v>
      </c>
      <c r="H62" s="23">
        <v>3690.7</v>
      </c>
      <c r="I62" s="34">
        <v>3690.7</v>
      </c>
    </row>
    <row r="63" spans="1:9" ht="21.05" customHeight="1" outlineLevel="1" x14ac:dyDescent="0.2">
      <c r="A63" s="83"/>
      <c r="B63" s="85"/>
      <c r="C63" s="95"/>
      <c r="D63" s="8" t="s">
        <v>16</v>
      </c>
      <c r="E63" s="8" t="s">
        <v>12</v>
      </c>
      <c r="F63" s="8" t="s">
        <v>78</v>
      </c>
      <c r="G63" s="8" t="s">
        <v>4</v>
      </c>
      <c r="H63" s="26">
        <v>488</v>
      </c>
      <c r="I63" s="37">
        <v>488</v>
      </c>
    </row>
    <row r="64" spans="1:9" ht="21.05" customHeight="1" outlineLevel="1" thickBot="1" x14ac:dyDescent="0.25">
      <c r="A64" s="83"/>
      <c r="B64" s="85"/>
      <c r="C64" s="95"/>
      <c r="D64" s="74" t="s">
        <v>1</v>
      </c>
      <c r="E64" s="74" t="s">
        <v>12</v>
      </c>
      <c r="F64" s="74" t="s">
        <v>78</v>
      </c>
      <c r="G64" s="74" t="s">
        <v>3</v>
      </c>
      <c r="H64" s="26">
        <v>616</v>
      </c>
      <c r="I64" s="37">
        <v>616</v>
      </c>
    </row>
    <row r="65" spans="1:9" ht="34.6" customHeight="1" x14ac:dyDescent="0.2">
      <c r="A65" s="127">
        <v>12</v>
      </c>
      <c r="B65" s="144" t="s">
        <v>64</v>
      </c>
      <c r="C65" s="64" t="s">
        <v>38</v>
      </c>
      <c r="D65" s="94"/>
      <c r="E65" s="94"/>
      <c r="F65" s="94"/>
      <c r="G65" s="94"/>
      <c r="H65" s="20">
        <f>H66+H67</f>
        <v>66597.600000000006</v>
      </c>
      <c r="I65" s="32">
        <f>I66+I67</f>
        <v>66595.7</v>
      </c>
    </row>
    <row r="66" spans="1:9" ht="34.6" customHeight="1" outlineLevel="1" x14ac:dyDescent="0.2">
      <c r="A66" s="128"/>
      <c r="B66" s="145"/>
      <c r="C66" s="93" t="s">
        <v>42</v>
      </c>
      <c r="D66" s="8" t="s">
        <v>16</v>
      </c>
      <c r="E66" s="8" t="s">
        <v>12</v>
      </c>
      <c r="F66" s="8" t="s">
        <v>20</v>
      </c>
      <c r="G66" s="8" t="s">
        <v>4</v>
      </c>
      <c r="H66" s="23">
        <v>16607.900000000001</v>
      </c>
      <c r="I66" s="34">
        <v>16607.2</v>
      </c>
    </row>
    <row r="67" spans="1:9" ht="84.85" customHeight="1" outlineLevel="1" thickBot="1" x14ac:dyDescent="0.25">
      <c r="A67" s="140"/>
      <c r="B67" s="46" t="s">
        <v>81</v>
      </c>
      <c r="C67" s="92"/>
      <c r="D67" s="9" t="s">
        <v>16</v>
      </c>
      <c r="E67" s="9" t="s">
        <v>12</v>
      </c>
      <c r="F67" s="9" t="s">
        <v>80</v>
      </c>
      <c r="G67" s="9" t="s">
        <v>4</v>
      </c>
      <c r="H67" s="22">
        <v>49989.7</v>
      </c>
      <c r="I67" s="35">
        <v>49988.5</v>
      </c>
    </row>
    <row r="68" spans="1:9" ht="39.75" customHeight="1" outlineLevel="1" x14ac:dyDescent="0.2">
      <c r="A68" s="82">
        <v>13</v>
      </c>
      <c r="B68" s="84" t="s">
        <v>77</v>
      </c>
      <c r="C68" s="64" t="s">
        <v>38</v>
      </c>
      <c r="D68" s="63"/>
      <c r="E68" s="63"/>
      <c r="F68" s="63"/>
      <c r="G68" s="63"/>
      <c r="H68" s="20">
        <f>H69+H70+H71+H72</f>
        <v>140781.20000000001</v>
      </c>
      <c r="I68" s="32">
        <f>I69+I70+I72</f>
        <v>51473.4</v>
      </c>
    </row>
    <row r="69" spans="1:9" ht="39.75" customHeight="1" outlineLevel="1" x14ac:dyDescent="0.2">
      <c r="A69" s="121"/>
      <c r="B69" s="119"/>
      <c r="C69" s="7" t="s">
        <v>42</v>
      </c>
      <c r="D69" s="8" t="s">
        <v>14</v>
      </c>
      <c r="E69" s="8" t="s">
        <v>12</v>
      </c>
      <c r="F69" s="8" t="s">
        <v>100</v>
      </c>
      <c r="G69" s="8" t="s">
        <v>2</v>
      </c>
      <c r="H69" s="23">
        <v>36864.9</v>
      </c>
      <c r="I69" s="19">
        <v>51473.4</v>
      </c>
    </row>
    <row r="70" spans="1:9" ht="39.75" customHeight="1" outlineLevel="1" x14ac:dyDescent="0.2">
      <c r="A70" s="121"/>
      <c r="B70" s="120"/>
      <c r="C70" s="7" t="s">
        <v>39</v>
      </c>
      <c r="D70" s="74" t="s">
        <v>14</v>
      </c>
      <c r="E70" s="74" t="s">
        <v>0</v>
      </c>
      <c r="F70" s="8" t="s">
        <v>100</v>
      </c>
      <c r="G70" s="8" t="s">
        <v>118</v>
      </c>
      <c r="H70" s="23">
        <v>61604.2</v>
      </c>
      <c r="I70" s="34">
        <v>0</v>
      </c>
    </row>
    <row r="71" spans="1:9" ht="69" customHeight="1" outlineLevel="1" x14ac:dyDescent="0.2">
      <c r="A71" s="121"/>
      <c r="B71" s="52" t="s">
        <v>124</v>
      </c>
      <c r="C71" s="7" t="s">
        <v>42</v>
      </c>
      <c r="D71" s="8" t="s">
        <v>14</v>
      </c>
      <c r="E71" s="8" t="s">
        <v>12</v>
      </c>
      <c r="F71" s="8" t="s">
        <v>125</v>
      </c>
      <c r="G71" s="8" t="s">
        <v>2</v>
      </c>
      <c r="H71" s="23">
        <v>40712.1</v>
      </c>
      <c r="I71" s="19">
        <v>0</v>
      </c>
    </row>
    <row r="72" spans="1:9" ht="132.80000000000001" customHeight="1" outlineLevel="1" thickBot="1" x14ac:dyDescent="0.25">
      <c r="A72" s="141"/>
      <c r="B72" s="33" t="s">
        <v>101</v>
      </c>
      <c r="C72" s="62" t="s">
        <v>42</v>
      </c>
      <c r="D72" s="9" t="s">
        <v>14</v>
      </c>
      <c r="E72" s="9" t="s">
        <v>12</v>
      </c>
      <c r="F72" s="9" t="s">
        <v>102</v>
      </c>
      <c r="G72" s="9" t="s">
        <v>2</v>
      </c>
      <c r="H72" s="22">
        <v>1600</v>
      </c>
      <c r="I72" s="18">
        <v>0</v>
      </c>
    </row>
    <row r="73" spans="1:9" ht="42.1" customHeight="1" x14ac:dyDescent="0.2">
      <c r="A73" s="82">
        <v>14</v>
      </c>
      <c r="B73" s="84" t="s">
        <v>65</v>
      </c>
      <c r="C73" s="64" t="s">
        <v>38</v>
      </c>
      <c r="D73" s="94"/>
      <c r="E73" s="94"/>
      <c r="F73" s="94"/>
      <c r="G73" s="94"/>
      <c r="H73" s="20">
        <f>H74+H76+H78</f>
        <v>9236.2999999999993</v>
      </c>
      <c r="I73" s="32">
        <f>I74+I75+I76+I78+I77</f>
        <v>5624.3</v>
      </c>
    </row>
    <row r="74" spans="1:9" ht="42.1" customHeight="1" outlineLevel="1" x14ac:dyDescent="0.2">
      <c r="A74" s="121"/>
      <c r="B74" s="119"/>
      <c r="C74" s="90" t="s">
        <v>50</v>
      </c>
      <c r="D74" s="8" t="s">
        <v>22</v>
      </c>
      <c r="E74" s="8" t="s">
        <v>7</v>
      </c>
      <c r="F74" s="8" t="s">
        <v>21</v>
      </c>
      <c r="G74" s="8" t="s">
        <v>4</v>
      </c>
      <c r="H74" s="23">
        <v>1250</v>
      </c>
      <c r="I74" s="19">
        <v>250</v>
      </c>
    </row>
    <row r="75" spans="1:9" ht="42.1" customHeight="1" outlineLevel="1" x14ac:dyDescent="0.2">
      <c r="A75" s="121"/>
      <c r="B75" s="120"/>
      <c r="C75" s="111"/>
      <c r="D75" s="8" t="s">
        <v>16</v>
      </c>
      <c r="E75" s="8" t="s">
        <v>7</v>
      </c>
      <c r="F75" s="8" t="s">
        <v>21</v>
      </c>
      <c r="G75" s="8" t="s">
        <v>4</v>
      </c>
      <c r="H75" s="23">
        <v>0</v>
      </c>
      <c r="I75" s="19">
        <f>1000-1000</f>
        <v>0</v>
      </c>
    </row>
    <row r="76" spans="1:9" ht="83.25" customHeight="1" outlineLevel="1" x14ac:dyDescent="0.2">
      <c r="A76" s="121"/>
      <c r="B76" s="45" t="s">
        <v>75</v>
      </c>
      <c r="C76" s="111"/>
      <c r="D76" s="8" t="s">
        <v>22</v>
      </c>
      <c r="E76" s="8" t="s">
        <v>7</v>
      </c>
      <c r="F76" s="8" t="s">
        <v>76</v>
      </c>
      <c r="G76" s="8" t="s">
        <v>4</v>
      </c>
      <c r="H76" s="23">
        <v>7618.3</v>
      </c>
      <c r="I76" s="19">
        <v>0</v>
      </c>
    </row>
    <row r="77" spans="1:9" ht="103.55" customHeight="1" outlineLevel="1" x14ac:dyDescent="0.2">
      <c r="A77" s="121"/>
      <c r="B77" s="45" t="s">
        <v>129</v>
      </c>
      <c r="C77" s="111"/>
      <c r="D77" s="8" t="s">
        <v>16</v>
      </c>
      <c r="E77" s="8" t="s">
        <v>7</v>
      </c>
      <c r="F77" s="67" t="s">
        <v>128</v>
      </c>
      <c r="G77" s="8" t="s">
        <v>4</v>
      </c>
      <c r="H77" s="66">
        <f>1000-1000</f>
        <v>0</v>
      </c>
      <c r="I77" s="34">
        <v>5006.3</v>
      </c>
    </row>
    <row r="78" spans="1:9" ht="76.45" customHeight="1" outlineLevel="1" thickBot="1" x14ac:dyDescent="0.25">
      <c r="A78" s="142"/>
      <c r="B78" s="78" t="s">
        <v>103</v>
      </c>
      <c r="C78" s="92"/>
      <c r="D78" s="14" t="s">
        <v>22</v>
      </c>
      <c r="E78" s="14" t="s">
        <v>7</v>
      </c>
      <c r="F78" s="14" t="s">
        <v>104</v>
      </c>
      <c r="G78" s="14" t="s">
        <v>2</v>
      </c>
      <c r="H78" s="24">
        <v>368</v>
      </c>
      <c r="I78" s="25">
        <v>368</v>
      </c>
    </row>
    <row r="79" spans="1:9" ht="27.1" customHeight="1" x14ac:dyDescent="0.2">
      <c r="A79" s="82">
        <v>15</v>
      </c>
      <c r="B79" s="84" t="s">
        <v>66</v>
      </c>
      <c r="C79" s="64" t="s">
        <v>38</v>
      </c>
      <c r="D79" s="94"/>
      <c r="E79" s="94"/>
      <c r="F79" s="94"/>
      <c r="G79" s="94"/>
      <c r="H79" s="20">
        <f>H80+H81+H82+H83+H84+H85</f>
        <v>192865.19999999998</v>
      </c>
      <c r="I79" s="32">
        <f>I80+I81+I82+I83+I84+I85</f>
        <v>186012.7</v>
      </c>
    </row>
    <row r="80" spans="1:9" ht="27.1" customHeight="1" x14ac:dyDescent="0.2">
      <c r="A80" s="121"/>
      <c r="B80" s="119"/>
      <c r="C80" s="93" t="s">
        <v>50</v>
      </c>
      <c r="D80" s="80" t="s">
        <v>24</v>
      </c>
      <c r="E80" s="80" t="s">
        <v>7</v>
      </c>
      <c r="F80" s="80" t="s">
        <v>23</v>
      </c>
      <c r="G80" s="80" t="s">
        <v>9</v>
      </c>
      <c r="H80" s="21">
        <v>122820.1</v>
      </c>
      <c r="I80" s="17">
        <v>130836.1</v>
      </c>
    </row>
    <row r="81" spans="1:9" ht="27.1" customHeight="1" outlineLevel="1" x14ac:dyDescent="0.2">
      <c r="A81" s="121"/>
      <c r="B81" s="119"/>
      <c r="C81" s="96"/>
      <c r="D81" s="8" t="s">
        <v>24</v>
      </c>
      <c r="E81" s="8" t="s">
        <v>7</v>
      </c>
      <c r="F81" s="8" t="s">
        <v>23</v>
      </c>
      <c r="G81" s="8" t="s">
        <v>2</v>
      </c>
      <c r="H81" s="23">
        <v>50395.9</v>
      </c>
      <c r="I81" s="19">
        <v>36851.9</v>
      </c>
    </row>
    <row r="82" spans="1:9" ht="27.1" customHeight="1" outlineLevel="1" x14ac:dyDescent="0.2">
      <c r="A82" s="121"/>
      <c r="B82" s="119"/>
      <c r="C82" s="97"/>
      <c r="D82" s="8" t="s">
        <v>24</v>
      </c>
      <c r="E82" s="8" t="s">
        <v>7</v>
      </c>
      <c r="F82" s="8" t="s">
        <v>23</v>
      </c>
      <c r="G82" s="8" t="s">
        <v>6</v>
      </c>
      <c r="H82" s="23">
        <v>562</v>
      </c>
      <c r="I82" s="19">
        <v>562</v>
      </c>
    </row>
    <row r="83" spans="1:9" ht="50.3" customHeight="1" outlineLevel="1" x14ac:dyDescent="0.2">
      <c r="A83" s="121"/>
      <c r="B83" s="76"/>
      <c r="C83" s="7" t="s">
        <v>133</v>
      </c>
      <c r="D83" s="8" t="s">
        <v>24</v>
      </c>
      <c r="E83" s="8" t="s">
        <v>132</v>
      </c>
      <c r="F83" s="8" t="s">
        <v>23</v>
      </c>
      <c r="G83" s="8" t="s">
        <v>2</v>
      </c>
      <c r="H83" s="23">
        <v>6603.3</v>
      </c>
      <c r="I83" s="19">
        <v>0</v>
      </c>
    </row>
    <row r="84" spans="1:9" ht="27.8" customHeight="1" outlineLevel="1" x14ac:dyDescent="0.2">
      <c r="A84" s="121"/>
      <c r="B84" s="76"/>
      <c r="C84" s="12" t="s">
        <v>39</v>
      </c>
      <c r="D84" s="8" t="s">
        <v>24</v>
      </c>
      <c r="E84" s="8" t="s">
        <v>0</v>
      </c>
      <c r="F84" s="8" t="s">
        <v>23</v>
      </c>
      <c r="G84" s="8" t="s">
        <v>2</v>
      </c>
      <c r="H84" s="23">
        <v>5483.9</v>
      </c>
      <c r="I84" s="19">
        <v>17762.7</v>
      </c>
    </row>
    <row r="85" spans="1:9" ht="27.8" customHeight="1" outlineLevel="1" thickBot="1" x14ac:dyDescent="0.25">
      <c r="A85" s="139"/>
      <c r="B85" s="48"/>
      <c r="C85" s="81" t="s">
        <v>39</v>
      </c>
      <c r="D85" s="14" t="s">
        <v>24</v>
      </c>
      <c r="E85" s="14" t="s">
        <v>0</v>
      </c>
      <c r="F85" s="14" t="s">
        <v>23</v>
      </c>
      <c r="G85" s="14" t="s">
        <v>118</v>
      </c>
      <c r="H85" s="24">
        <v>7000</v>
      </c>
      <c r="I85" s="25">
        <v>0</v>
      </c>
    </row>
    <row r="86" spans="1:9" ht="28.55" customHeight="1" x14ac:dyDescent="0.2">
      <c r="A86" s="82">
        <v>16</v>
      </c>
      <c r="B86" s="84" t="s">
        <v>67</v>
      </c>
      <c r="C86" s="64" t="s">
        <v>38</v>
      </c>
      <c r="D86" s="94"/>
      <c r="E86" s="94"/>
      <c r="F86" s="94"/>
      <c r="G86" s="94"/>
      <c r="H86" s="20">
        <f>H87+H88+H89</f>
        <v>255</v>
      </c>
      <c r="I86" s="32">
        <f>I87+I88+I89</f>
        <v>255</v>
      </c>
    </row>
    <row r="87" spans="1:9" ht="28.55" customHeight="1" outlineLevel="1" x14ac:dyDescent="0.2">
      <c r="A87" s="121"/>
      <c r="B87" s="119"/>
      <c r="C87" s="93" t="s">
        <v>42</v>
      </c>
      <c r="D87" s="8" t="s">
        <v>13</v>
      </c>
      <c r="E87" s="8" t="s">
        <v>12</v>
      </c>
      <c r="F87" s="8" t="s">
        <v>25</v>
      </c>
      <c r="G87" s="8" t="s">
        <v>2</v>
      </c>
      <c r="H87" s="23">
        <v>100</v>
      </c>
      <c r="I87" s="19">
        <v>100</v>
      </c>
    </row>
    <row r="88" spans="1:9" ht="28.55" customHeight="1" outlineLevel="1" x14ac:dyDescent="0.2">
      <c r="A88" s="121"/>
      <c r="B88" s="119"/>
      <c r="C88" s="97"/>
      <c r="D88" s="8" t="s">
        <v>14</v>
      </c>
      <c r="E88" s="8" t="s">
        <v>12</v>
      </c>
      <c r="F88" s="8" t="s">
        <v>25</v>
      </c>
      <c r="G88" s="8" t="s">
        <v>2</v>
      </c>
      <c r="H88" s="23">
        <v>50</v>
      </c>
      <c r="I88" s="19">
        <v>50</v>
      </c>
    </row>
    <row r="89" spans="1:9" ht="49.55" customHeight="1" outlineLevel="1" thickBot="1" x14ac:dyDescent="0.25">
      <c r="A89" s="121"/>
      <c r="B89" s="119"/>
      <c r="C89" s="80" t="s">
        <v>50</v>
      </c>
      <c r="D89" s="8" t="s">
        <v>22</v>
      </c>
      <c r="E89" s="8" t="s">
        <v>7</v>
      </c>
      <c r="F89" s="8" t="s">
        <v>25</v>
      </c>
      <c r="G89" s="8" t="s">
        <v>2</v>
      </c>
      <c r="H89" s="23">
        <v>105</v>
      </c>
      <c r="I89" s="19">
        <v>105</v>
      </c>
    </row>
    <row r="90" spans="1:9" ht="32.299999999999997" customHeight="1" x14ac:dyDescent="0.2">
      <c r="A90" s="127">
        <v>17</v>
      </c>
      <c r="B90" s="84" t="s">
        <v>68</v>
      </c>
      <c r="C90" s="64" t="s">
        <v>38</v>
      </c>
      <c r="D90" s="94"/>
      <c r="E90" s="94"/>
      <c r="F90" s="94"/>
      <c r="G90" s="94"/>
      <c r="H90" s="20">
        <f>H91+H92+H93+H94</f>
        <v>1908</v>
      </c>
      <c r="I90" s="32">
        <f>I91+I92+I93+I94</f>
        <v>3758.1</v>
      </c>
    </row>
    <row r="91" spans="1:9" ht="32.299999999999997" customHeight="1" x14ac:dyDescent="0.2">
      <c r="A91" s="129"/>
      <c r="B91" s="119"/>
      <c r="C91" s="93" t="s">
        <v>42</v>
      </c>
      <c r="D91" s="8" t="s">
        <v>14</v>
      </c>
      <c r="E91" s="8" t="s">
        <v>12</v>
      </c>
      <c r="F91" s="8" t="s">
        <v>26</v>
      </c>
      <c r="G91" s="8" t="s">
        <v>2</v>
      </c>
      <c r="H91" s="23">
        <v>500</v>
      </c>
      <c r="I91" s="19"/>
    </row>
    <row r="92" spans="1:9" ht="32.299999999999997" customHeight="1" outlineLevel="1" x14ac:dyDescent="0.2">
      <c r="A92" s="128"/>
      <c r="B92" s="119"/>
      <c r="C92" s="97"/>
      <c r="D92" s="8" t="s">
        <v>16</v>
      </c>
      <c r="E92" s="8" t="s">
        <v>12</v>
      </c>
      <c r="F92" s="8" t="s">
        <v>26</v>
      </c>
      <c r="G92" s="8" t="s">
        <v>4</v>
      </c>
      <c r="H92" s="23">
        <v>190</v>
      </c>
      <c r="I92" s="19">
        <v>190</v>
      </c>
    </row>
    <row r="93" spans="1:9" ht="32.299999999999997" customHeight="1" outlineLevel="1" x14ac:dyDescent="0.2">
      <c r="A93" s="143"/>
      <c r="B93" s="120"/>
      <c r="C93" s="12" t="s">
        <v>39</v>
      </c>
      <c r="D93" s="8" t="s">
        <v>10</v>
      </c>
      <c r="E93" s="8" t="s">
        <v>0</v>
      </c>
      <c r="F93" s="8" t="s">
        <v>26</v>
      </c>
      <c r="G93" s="8" t="s">
        <v>2</v>
      </c>
      <c r="H93" s="23">
        <v>1218</v>
      </c>
      <c r="I93" s="19">
        <v>1218.0999999999999</v>
      </c>
    </row>
    <row r="94" spans="1:9" ht="89.3" customHeight="1" outlineLevel="1" thickBot="1" x14ac:dyDescent="0.25">
      <c r="A94" s="130"/>
      <c r="B94" s="47" t="s">
        <v>105</v>
      </c>
      <c r="C94" s="81" t="s">
        <v>42</v>
      </c>
      <c r="D94" s="14" t="s">
        <v>14</v>
      </c>
      <c r="E94" s="14" t="s">
        <v>12</v>
      </c>
      <c r="F94" s="14" t="s">
        <v>106</v>
      </c>
      <c r="G94" s="14" t="s">
        <v>2</v>
      </c>
      <c r="H94" s="24">
        <v>0</v>
      </c>
      <c r="I94" s="25">
        <v>2350</v>
      </c>
    </row>
    <row r="95" spans="1:9" ht="22.45" customHeight="1" x14ac:dyDescent="0.2">
      <c r="A95" s="127">
        <v>18</v>
      </c>
      <c r="B95" s="84" t="s">
        <v>69</v>
      </c>
      <c r="C95" s="64" t="s">
        <v>38</v>
      </c>
      <c r="D95" s="94"/>
      <c r="E95" s="94"/>
      <c r="F95" s="94"/>
      <c r="G95" s="94"/>
      <c r="H95" s="20">
        <f>H96+H97+H98+H99+H100</f>
        <v>1988.5</v>
      </c>
      <c r="I95" s="32">
        <f>I96+I97+I98+I99+I100</f>
        <v>5619.3</v>
      </c>
    </row>
    <row r="96" spans="1:9" ht="61.5" customHeight="1" x14ac:dyDescent="0.2">
      <c r="A96" s="129"/>
      <c r="B96" s="119"/>
      <c r="C96" s="12" t="s">
        <v>50</v>
      </c>
      <c r="D96" s="80" t="s">
        <v>24</v>
      </c>
      <c r="E96" s="80" t="s">
        <v>7</v>
      </c>
      <c r="F96" s="8" t="s">
        <v>27</v>
      </c>
      <c r="G96" s="80" t="s">
        <v>2</v>
      </c>
      <c r="H96" s="23">
        <v>40</v>
      </c>
      <c r="I96" s="17">
        <v>40</v>
      </c>
    </row>
    <row r="97" spans="1:9" ht="24.8" customHeight="1" x14ac:dyDescent="0.2">
      <c r="A97" s="129"/>
      <c r="B97" s="119"/>
      <c r="C97" s="12" t="s">
        <v>39</v>
      </c>
      <c r="D97" s="8" t="s">
        <v>28</v>
      </c>
      <c r="E97" s="8" t="s">
        <v>0</v>
      </c>
      <c r="F97" s="8" t="s">
        <v>27</v>
      </c>
      <c r="G97" s="8" t="s">
        <v>2</v>
      </c>
      <c r="H97" s="23">
        <v>15</v>
      </c>
      <c r="I97" s="19">
        <v>15</v>
      </c>
    </row>
    <row r="98" spans="1:9" ht="24.8" customHeight="1" x14ac:dyDescent="0.2">
      <c r="A98" s="129"/>
      <c r="B98" s="119"/>
      <c r="C98" s="38" t="s">
        <v>42</v>
      </c>
      <c r="D98" s="80" t="s">
        <v>13</v>
      </c>
      <c r="E98" s="80" t="s">
        <v>12</v>
      </c>
      <c r="F98" s="80" t="s">
        <v>27</v>
      </c>
      <c r="G98" s="80" t="s">
        <v>2</v>
      </c>
      <c r="H98" s="21">
        <v>180</v>
      </c>
      <c r="I98" s="17">
        <v>120</v>
      </c>
    </row>
    <row r="99" spans="1:9" ht="24.8" customHeight="1" outlineLevel="1" x14ac:dyDescent="0.2">
      <c r="A99" s="128"/>
      <c r="B99" s="120"/>
      <c r="C99" s="38" t="s">
        <v>42</v>
      </c>
      <c r="D99" s="80" t="s">
        <v>14</v>
      </c>
      <c r="E99" s="80" t="s">
        <v>12</v>
      </c>
      <c r="F99" s="80" t="s">
        <v>27</v>
      </c>
      <c r="G99" s="80" t="s">
        <v>2</v>
      </c>
      <c r="H99" s="23">
        <v>120</v>
      </c>
      <c r="I99" s="19">
        <v>120</v>
      </c>
    </row>
    <row r="100" spans="1:9" ht="87" customHeight="1" outlineLevel="1" thickBot="1" x14ac:dyDescent="0.25">
      <c r="A100" s="130"/>
      <c r="B100" s="47" t="s">
        <v>119</v>
      </c>
      <c r="C100" s="38" t="s">
        <v>42</v>
      </c>
      <c r="D100" s="9" t="s">
        <v>14</v>
      </c>
      <c r="E100" s="9" t="s">
        <v>12</v>
      </c>
      <c r="F100" s="9" t="s">
        <v>120</v>
      </c>
      <c r="G100" s="9" t="s">
        <v>2</v>
      </c>
      <c r="H100" s="22">
        <v>1633.5</v>
      </c>
      <c r="I100" s="18">
        <v>5324.3</v>
      </c>
    </row>
    <row r="101" spans="1:9" ht="29.25" customHeight="1" x14ac:dyDescent="0.2">
      <c r="A101" s="127">
        <v>19</v>
      </c>
      <c r="B101" s="125" t="s">
        <v>70</v>
      </c>
      <c r="C101" s="64" t="s">
        <v>38</v>
      </c>
      <c r="D101" s="94"/>
      <c r="E101" s="94"/>
      <c r="F101" s="94"/>
      <c r="G101" s="94"/>
      <c r="H101" s="20">
        <f>H102+H103+H104+H105</f>
        <v>3975.1</v>
      </c>
      <c r="I101" s="32">
        <f>I102+I103+I104+I105</f>
        <v>5675.3</v>
      </c>
    </row>
    <row r="102" spans="1:9" ht="29.25" customHeight="1" outlineLevel="1" x14ac:dyDescent="0.2">
      <c r="A102" s="128"/>
      <c r="B102" s="126"/>
      <c r="C102" s="7" t="s">
        <v>43</v>
      </c>
      <c r="D102" s="8" t="s">
        <v>24</v>
      </c>
      <c r="E102" s="8" t="s">
        <v>7</v>
      </c>
      <c r="F102" s="8" t="s">
        <v>29</v>
      </c>
      <c r="G102" s="8" t="s">
        <v>2</v>
      </c>
      <c r="H102" s="23">
        <v>210</v>
      </c>
      <c r="I102" s="19">
        <v>210</v>
      </c>
    </row>
    <row r="103" spans="1:9" ht="29.25" customHeight="1" outlineLevel="1" x14ac:dyDescent="0.2">
      <c r="A103" s="128"/>
      <c r="B103" s="126"/>
      <c r="C103" s="93" t="s">
        <v>42</v>
      </c>
      <c r="D103" s="8" t="s">
        <v>13</v>
      </c>
      <c r="E103" s="8" t="s">
        <v>12</v>
      </c>
      <c r="F103" s="8" t="s">
        <v>29</v>
      </c>
      <c r="G103" s="8" t="s">
        <v>2</v>
      </c>
      <c r="H103" s="23">
        <v>391.9</v>
      </c>
      <c r="I103" s="19">
        <v>5230.6000000000004</v>
      </c>
    </row>
    <row r="104" spans="1:9" ht="29.25" customHeight="1" outlineLevel="1" x14ac:dyDescent="0.2">
      <c r="A104" s="128"/>
      <c r="B104" s="126"/>
      <c r="C104" s="96"/>
      <c r="D104" s="8" t="s">
        <v>14</v>
      </c>
      <c r="E104" s="8" t="s">
        <v>12</v>
      </c>
      <c r="F104" s="8" t="s">
        <v>29</v>
      </c>
      <c r="G104" s="8" t="s">
        <v>2</v>
      </c>
      <c r="H104" s="23">
        <v>3373.2</v>
      </c>
      <c r="I104" s="19">
        <v>200</v>
      </c>
    </row>
    <row r="105" spans="1:9" ht="29.25" customHeight="1" outlineLevel="1" thickBot="1" x14ac:dyDescent="0.25">
      <c r="A105" s="128"/>
      <c r="B105" s="126"/>
      <c r="C105" s="105"/>
      <c r="D105" s="8" t="s">
        <v>19</v>
      </c>
      <c r="E105" s="8" t="s">
        <v>12</v>
      </c>
      <c r="F105" s="8" t="s">
        <v>29</v>
      </c>
      <c r="G105" s="8" t="s">
        <v>2</v>
      </c>
      <c r="H105" s="23">
        <v>0</v>
      </c>
      <c r="I105" s="19">
        <v>34.700000000000003</v>
      </c>
    </row>
    <row r="106" spans="1:9" ht="21.75" customHeight="1" outlineLevel="1" x14ac:dyDescent="0.2">
      <c r="A106" s="131">
        <v>20</v>
      </c>
      <c r="B106" s="84" t="s">
        <v>71</v>
      </c>
      <c r="C106" s="64" t="s">
        <v>38</v>
      </c>
      <c r="D106" s="39"/>
      <c r="E106" s="40"/>
      <c r="F106" s="40"/>
      <c r="G106" s="41"/>
      <c r="H106" s="20">
        <f>H107</f>
        <v>1968</v>
      </c>
      <c r="I106" s="16">
        <f>I107</f>
        <v>1973</v>
      </c>
    </row>
    <row r="107" spans="1:9" ht="54.75" customHeight="1" outlineLevel="1" x14ac:dyDescent="0.2">
      <c r="A107" s="132"/>
      <c r="B107" s="120"/>
      <c r="C107" s="13" t="s">
        <v>50</v>
      </c>
      <c r="D107" s="42" t="s">
        <v>8</v>
      </c>
      <c r="E107" s="42" t="s">
        <v>7</v>
      </c>
      <c r="F107" s="42" t="s">
        <v>49</v>
      </c>
      <c r="G107" s="43"/>
      <c r="H107" s="29">
        <f>H108+H109+H110+H111+H112+H113</f>
        <v>1968</v>
      </c>
      <c r="I107" s="30">
        <f>I108+I109+I110+I111+I112+I113</f>
        <v>1973</v>
      </c>
    </row>
    <row r="108" spans="1:9" ht="27.8" customHeight="1" outlineLevel="1" x14ac:dyDescent="0.2">
      <c r="A108" s="132"/>
      <c r="B108" s="134" t="s">
        <v>46</v>
      </c>
      <c r="C108" s="90" t="s">
        <v>50</v>
      </c>
      <c r="D108" s="80" t="s">
        <v>8</v>
      </c>
      <c r="E108" s="80" t="s">
        <v>7</v>
      </c>
      <c r="F108" s="80" t="s">
        <v>48</v>
      </c>
      <c r="G108" s="80" t="s">
        <v>9</v>
      </c>
      <c r="H108" s="21">
        <v>250</v>
      </c>
      <c r="I108" s="17">
        <v>250</v>
      </c>
    </row>
    <row r="109" spans="1:9" ht="27.8" customHeight="1" outlineLevel="1" x14ac:dyDescent="0.2">
      <c r="A109" s="132"/>
      <c r="B109" s="135"/>
      <c r="C109" s="91"/>
      <c r="D109" s="80" t="s">
        <v>8</v>
      </c>
      <c r="E109" s="80" t="s">
        <v>7</v>
      </c>
      <c r="F109" s="80" t="s">
        <v>48</v>
      </c>
      <c r="G109" s="8" t="s">
        <v>2</v>
      </c>
      <c r="H109" s="23">
        <v>790</v>
      </c>
      <c r="I109" s="19">
        <v>790</v>
      </c>
    </row>
    <row r="110" spans="1:9" ht="32.299999999999997" customHeight="1" outlineLevel="1" x14ac:dyDescent="0.2">
      <c r="A110" s="132"/>
      <c r="B110" s="134" t="s">
        <v>47</v>
      </c>
      <c r="C110" s="91"/>
      <c r="D110" s="80" t="s">
        <v>8</v>
      </c>
      <c r="E110" s="80" t="s">
        <v>7</v>
      </c>
      <c r="F110" s="80" t="s">
        <v>51</v>
      </c>
      <c r="G110" s="8" t="s">
        <v>9</v>
      </c>
      <c r="H110" s="23">
        <v>115</v>
      </c>
      <c r="I110" s="19">
        <v>150</v>
      </c>
    </row>
    <row r="111" spans="1:9" ht="32.299999999999997" customHeight="1" outlineLevel="1" x14ac:dyDescent="0.2">
      <c r="A111" s="132"/>
      <c r="B111" s="135"/>
      <c r="C111" s="91"/>
      <c r="D111" s="80" t="s">
        <v>8</v>
      </c>
      <c r="E111" s="80" t="s">
        <v>7</v>
      </c>
      <c r="F111" s="80" t="s">
        <v>51</v>
      </c>
      <c r="G111" s="8" t="s">
        <v>2</v>
      </c>
      <c r="H111" s="23">
        <v>430</v>
      </c>
      <c r="I111" s="19">
        <v>430</v>
      </c>
    </row>
    <row r="112" spans="1:9" ht="35.299999999999997" customHeight="1" outlineLevel="1" x14ac:dyDescent="0.2">
      <c r="A112" s="132"/>
      <c r="B112" s="134" t="s">
        <v>74</v>
      </c>
      <c r="C112" s="91"/>
      <c r="D112" s="80" t="s">
        <v>8</v>
      </c>
      <c r="E112" s="80" t="s">
        <v>7</v>
      </c>
      <c r="F112" s="80" t="s">
        <v>52</v>
      </c>
      <c r="G112" s="74" t="s">
        <v>9</v>
      </c>
      <c r="H112" s="26">
        <v>25</v>
      </c>
      <c r="I112" s="27">
        <v>25</v>
      </c>
    </row>
    <row r="113" spans="1:10" ht="35.299999999999997" customHeight="1" outlineLevel="1" thickBot="1" x14ac:dyDescent="0.25">
      <c r="A113" s="133"/>
      <c r="B113" s="136"/>
      <c r="C113" s="92"/>
      <c r="D113" s="14" t="s">
        <v>8</v>
      </c>
      <c r="E113" s="14" t="s">
        <v>7</v>
      </c>
      <c r="F113" s="14" t="s">
        <v>52</v>
      </c>
      <c r="G113" s="9" t="s">
        <v>2</v>
      </c>
      <c r="H113" s="22">
        <v>358</v>
      </c>
      <c r="I113" s="18">
        <v>328</v>
      </c>
    </row>
    <row r="114" spans="1:10" ht="26.2" customHeight="1" outlineLevel="1" x14ac:dyDescent="0.2">
      <c r="A114" s="82">
        <v>21</v>
      </c>
      <c r="B114" s="137" t="s">
        <v>90</v>
      </c>
      <c r="C114" s="98" t="s">
        <v>38</v>
      </c>
      <c r="D114" s="99"/>
      <c r="E114" s="100"/>
      <c r="F114" s="100"/>
      <c r="G114" s="101"/>
      <c r="H114" s="86">
        <f>H116</f>
        <v>450</v>
      </c>
      <c r="I114" s="88">
        <f>I116</f>
        <v>450</v>
      </c>
    </row>
    <row r="115" spans="1:10" ht="84.85" customHeight="1" outlineLevel="1" thickBot="1" x14ac:dyDescent="0.25">
      <c r="A115" s="83"/>
      <c r="B115" s="138"/>
      <c r="C115" s="92"/>
      <c r="D115" s="102"/>
      <c r="E115" s="103"/>
      <c r="F115" s="103"/>
      <c r="G115" s="104"/>
      <c r="H115" s="87"/>
      <c r="I115" s="89"/>
    </row>
    <row r="116" spans="1:10" ht="99.1" customHeight="1" outlineLevel="1" thickBot="1" x14ac:dyDescent="0.25">
      <c r="A116" s="139"/>
      <c r="B116" s="44" t="s">
        <v>90</v>
      </c>
      <c r="C116" s="79" t="s">
        <v>39</v>
      </c>
      <c r="D116" s="14" t="s">
        <v>91</v>
      </c>
      <c r="E116" s="14" t="s">
        <v>0</v>
      </c>
      <c r="F116" s="14" t="s">
        <v>127</v>
      </c>
      <c r="G116" s="14" t="s">
        <v>2</v>
      </c>
      <c r="H116" s="24">
        <v>450</v>
      </c>
      <c r="I116" s="25">
        <v>450</v>
      </c>
    </row>
    <row r="117" spans="1:10" ht="16.399999999999999" thickBot="1" x14ac:dyDescent="0.3">
      <c r="A117" s="123" t="s">
        <v>44</v>
      </c>
      <c r="B117" s="124"/>
      <c r="C117" s="68"/>
      <c r="D117" s="69"/>
      <c r="E117" s="69"/>
      <c r="F117" s="69"/>
      <c r="G117" s="69"/>
      <c r="H117" s="70">
        <f>H20+H22+H24+H27+H30+H36+H39+H42+H48+H54+H60+H65+H68+H73+H79+H86+H90+H95+H101+H106+H114</f>
        <v>548283</v>
      </c>
      <c r="I117" s="71">
        <f>I20+I22+I24+I27+I30+I36+I39+I42+I48+I54+I60+I65+I68+I73+I79+I86+I90+I95+I101+I106+I114</f>
        <v>437872.99999999994</v>
      </c>
      <c r="J117" s="51" t="s">
        <v>131</v>
      </c>
    </row>
  </sheetData>
  <mergeCells count="104">
    <mergeCell ref="D42:G42"/>
    <mergeCell ref="C10:I10"/>
    <mergeCell ref="C12:I12"/>
    <mergeCell ref="C13:I13"/>
    <mergeCell ref="B22:B23"/>
    <mergeCell ref="A20:A21"/>
    <mergeCell ref="B20:B21"/>
    <mergeCell ref="D20:G20"/>
    <mergeCell ref="B24:B26"/>
    <mergeCell ref="A24:A26"/>
    <mergeCell ref="C25:C26"/>
    <mergeCell ref="D24:G24"/>
    <mergeCell ref="D22:G22"/>
    <mergeCell ref="A22:A23"/>
    <mergeCell ref="B39:B41"/>
    <mergeCell ref="B27:B29"/>
    <mergeCell ref="D36:G36"/>
    <mergeCell ref="D39:G39"/>
    <mergeCell ref="D18:D19"/>
    <mergeCell ref="E18:E19"/>
    <mergeCell ref="D27:G27"/>
    <mergeCell ref="A15:I15"/>
    <mergeCell ref="D30:G30"/>
    <mergeCell ref="E11:I11"/>
    <mergeCell ref="C43:C45"/>
    <mergeCell ref="B36:B37"/>
    <mergeCell ref="C28:C29"/>
    <mergeCell ref="A48:A53"/>
    <mergeCell ref="B54:B59"/>
    <mergeCell ref="A54:A59"/>
    <mergeCell ref="C55:C59"/>
    <mergeCell ref="A27:A29"/>
    <mergeCell ref="A39:A41"/>
    <mergeCell ref="A36:A38"/>
    <mergeCell ref="A30:A35"/>
    <mergeCell ref="B30:B33"/>
    <mergeCell ref="C31:C33"/>
    <mergeCell ref="A42:A47"/>
    <mergeCell ref="B42:B46"/>
    <mergeCell ref="D48:G48"/>
    <mergeCell ref="D54:G54"/>
    <mergeCell ref="A117:B117"/>
    <mergeCell ref="B101:B105"/>
    <mergeCell ref="A101:A105"/>
    <mergeCell ref="A95:A100"/>
    <mergeCell ref="A106:A113"/>
    <mergeCell ref="B108:B109"/>
    <mergeCell ref="B110:B111"/>
    <mergeCell ref="B112:B113"/>
    <mergeCell ref="B114:B115"/>
    <mergeCell ref="A114:A116"/>
    <mergeCell ref="B106:B107"/>
    <mergeCell ref="B68:B70"/>
    <mergeCell ref="B73:B75"/>
    <mergeCell ref="A65:A67"/>
    <mergeCell ref="A68:A72"/>
    <mergeCell ref="A73:A78"/>
    <mergeCell ref="B86:B89"/>
    <mergeCell ref="A79:A85"/>
    <mergeCell ref="A90:A94"/>
    <mergeCell ref="B48:B50"/>
    <mergeCell ref="B90:B93"/>
    <mergeCell ref="B65:B66"/>
    <mergeCell ref="C6:I6"/>
    <mergeCell ref="C7:I7"/>
    <mergeCell ref="D1:I1"/>
    <mergeCell ref="C2:I2"/>
    <mergeCell ref="C3:I3"/>
    <mergeCell ref="C4:I4"/>
    <mergeCell ref="C5:I5"/>
    <mergeCell ref="D90:G90"/>
    <mergeCell ref="D95:G95"/>
    <mergeCell ref="C91:C92"/>
    <mergeCell ref="C66:C67"/>
    <mergeCell ref="C74:C78"/>
    <mergeCell ref="C87:C88"/>
    <mergeCell ref="F9:I9"/>
    <mergeCell ref="F18:F19"/>
    <mergeCell ref="G18:G19"/>
    <mergeCell ref="H18:I18"/>
    <mergeCell ref="A16:I16"/>
    <mergeCell ref="A18:A19"/>
    <mergeCell ref="B18:B19"/>
    <mergeCell ref="C18:C19"/>
    <mergeCell ref="B95:B99"/>
    <mergeCell ref="B79:B82"/>
    <mergeCell ref="A86:A89"/>
    <mergeCell ref="A60:A64"/>
    <mergeCell ref="B60:B64"/>
    <mergeCell ref="H114:H115"/>
    <mergeCell ref="I114:I115"/>
    <mergeCell ref="C108:C113"/>
    <mergeCell ref="C49:C53"/>
    <mergeCell ref="D86:G86"/>
    <mergeCell ref="D73:G73"/>
    <mergeCell ref="D79:G79"/>
    <mergeCell ref="D101:G101"/>
    <mergeCell ref="C61:C64"/>
    <mergeCell ref="D65:G65"/>
    <mergeCell ref="C80:C82"/>
    <mergeCell ref="C114:C115"/>
    <mergeCell ref="D114:G115"/>
    <mergeCell ref="C103:C105"/>
    <mergeCell ref="D60:G60"/>
  </mergeCells>
  <pageMargins left="0.55118110236220474" right="0.19685039370078741" top="0.19685039370078741" bottom="0" header="0.31496062992125984" footer="0.31496062992125984"/>
  <pageSetup paperSize="9" scale="59" fitToHeight="4" orientation="portrait" r:id="rId1"/>
  <headerFooter alignWithMargins="0"/>
  <rowBreaks count="2" manualBreakCount="2">
    <brk id="50" min="2" max="9" man="1"/>
    <brk id="78" min="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budg_5</dc:creator>
  <dc:description>POI HSSF rep:2.40.0.76</dc:description>
  <cp:lastModifiedBy>Кравчук Т.Ю.</cp:lastModifiedBy>
  <cp:lastPrinted>2022-10-26T07:58:38Z</cp:lastPrinted>
  <dcterms:created xsi:type="dcterms:W3CDTF">2016-11-23T09:27:58Z</dcterms:created>
  <dcterms:modified xsi:type="dcterms:W3CDTF">2022-10-31T08:54:08Z</dcterms:modified>
</cp:coreProperties>
</file>