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shovana\Documents\СОГЛАШЕНИЯ о СЭС УКМО\СОГЛАШЕНИЯ СЭС 2023 г\Соглашения СЭС за 1 полугодие 2023 г,\"/>
    </mc:Choice>
  </mc:AlternateContent>
  <bookViews>
    <workbookView xWindow="120" yWindow="165" windowWidth="17115" windowHeight="940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L29" i="1" l="1"/>
  <c r="I29" i="1"/>
  <c r="L57" i="1"/>
  <c r="L88" i="1"/>
  <c r="I88" i="1"/>
  <c r="L67" i="1"/>
  <c r="I67" i="1"/>
  <c r="L61" i="1"/>
  <c r="I61" i="1"/>
  <c r="I57" i="1" l="1"/>
</calcChain>
</file>

<file path=xl/sharedStrings.xml><?xml version="1.0" encoding="utf-8"?>
<sst xmlns="http://schemas.openxmlformats.org/spreadsheetml/2006/main" count="329" uniqueCount="223">
  <si>
    <t>№</t>
  </si>
  <si>
    <t>Наименование предприятия</t>
  </si>
  <si>
    <t>Стадия разработки соглашения (указать 1,2,3,4)*</t>
  </si>
  <si>
    <t>Соглашение подписано 
(дата и номер)</t>
  </si>
  <si>
    <t>по уплате налогов</t>
  </si>
  <si>
    <t>по социальным мероприятиям</t>
  </si>
  <si>
    <t>финанси-рование природо-охранных мероприятий</t>
  </si>
  <si>
    <t>Примечание (описание мероприятия)</t>
  </si>
  <si>
    <t>Администрация Усть-Кутского муниципального образования (район)</t>
  </si>
  <si>
    <t>1</t>
  </si>
  <si>
    <t>К.В. Васильков</t>
  </si>
  <si>
    <t>Срок действия соглашения (дата оказания спонсорской помощи)</t>
  </si>
  <si>
    <t>ООО "Иркутская нефтяная компания" председатель правления Гинзбург Яков Борисович</t>
  </si>
  <si>
    <t>Председатель комитета по экономике, социально-трудовым отношениям и ценам Администрации УКМО</t>
  </si>
  <si>
    <t xml:space="preserve">Информация о ходе работ по заключению соглашений о социально-экономическом сотрудничестве между Администрацией Усть-Кутского муниципального образования и хозяйствующими субъектами  за 1 полугодие 2023 год                                                                                                                                                                </t>
  </si>
  <si>
    <t>Достигнутые договоренности в соглашении    на 2023 г. (млн.руб)</t>
  </si>
  <si>
    <t>Исполнение за  1 полугодие 2023 г. (млн.руб.)</t>
  </si>
  <si>
    <t>дополнительное   соглашение № 05-72-17/23 от 26 мая 2023 года к соглашению о социально-экономическом сотрудничестве между Правительством Иркутской области и обществом с ограниченной ответственностью "Иркутская нефтяная компания"</t>
  </si>
  <si>
    <t>Предоставление газового конденсата для охотобщества п.  Верхнемарково  ( 50м3)</t>
  </si>
  <si>
    <t xml:space="preserve">материальная помощь ветеренским организациям Усть-Кутского муниципального образования </t>
  </si>
  <si>
    <t>реализация программы поддержки системы здравоохранения  Усть-Кутского муниципального образования</t>
  </si>
  <si>
    <t xml:space="preserve">благоустройство территории набережной по ул. 2-я Набережная в м-н Мостоотряд  в. Г. Усть-Куте </t>
  </si>
  <si>
    <t>до 31.12.2023 г.</t>
  </si>
  <si>
    <t>Реализация  программы  благоустройства  г. Усть-Кута  "Район моей мечты"</t>
  </si>
  <si>
    <t>Разрабртка  проекта для участие  в федеральном конкурсе  "Малые  города и исторические  поселения"</t>
  </si>
  <si>
    <t>ремонт 3 кабинетов  в военном комиссариате г. Усть-Кут ( ул. Зверева , 103)</t>
  </si>
  <si>
    <t>исполнение  программы  спортивных и культурно- массовых  мероприятий Усть - Кутского  района</t>
  </si>
  <si>
    <t>адресная помощь п. Верхнемарково</t>
  </si>
  <si>
    <t>корректировка  проектной  документации  газофикации  котельной  п. Верхнемарково</t>
  </si>
  <si>
    <t>Устройство  вытяжной механической вентиляции в лагере "Рассвет"</t>
  </si>
  <si>
    <t>выполнение работ по устройству  искусственной соляной комнаты ( пещеры) в детской поликлинике</t>
  </si>
  <si>
    <t>выполнение работ по замене окон ПВХ в отделении скорой мед. помощи.</t>
  </si>
  <si>
    <t>договор  пожертвования № 165/77-03/23 от 16 января 2023 года</t>
  </si>
  <si>
    <t>проект  " На устье Куты у соли"</t>
  </si>
  <si>
    <t xml:space="preserve">договор пожертвования  № 162/77- 03/23 от 09 января 2023 </t>
  </si>
  <si>
    <t>до 30.10.2023 г.</t>
  </si>
  <si>
    <t>до 31.12.2003 г.</t>
  </si>
  <si>
    <t>проект "Эко патруль"</t>
  </si>
  <si>
    <t>договор пожертвования  № 161/77-03/23 от 16 января 2023 г.</t>
  </si>
  <si>
    <t>проект "Тайны старого города"</t>
  </si>
  <si>
    <t>до 20.12.2023 г.</t>
  </si>
  <si>
    <t>договор пожертвования № 1574/77-03/23 от 16 января 2023 г.</t>
  </si>
  <si>
    <t>до 15.12.2023 г.</t>
  </si>
  <si>
    <t>Проект "библиоKids"</t>
  </si>
  <si>
    <t>договор пожертвования № 1800/77-03/23 от 15 мая 2023 г.</t>
  </si>
  <si>
    <t>до 20.10.2023 г.</t>
  </si>
  <si>
    <t>проект  "территория молодежи"</t>
  </si>
  <si>
    <t>договор пожертвования №488/77-03/23 от 09 января 2023 г.</t>
  </si>
  <si>
    <t>для проведения спортивных мероприятий</t>
  </si>
  <si>
    <t>Договор  №  11/77-05/23 от 10.01.2023 г.</t>
  </si>
  <si>
    <t>до 15.04.2023 г.</t>
  </si>
  <si>
    <t>мероприятия вне сошлашения</t>
  </si>
  <si>
    <t>Благотворительный фонд  Марины Седых</t>
  </si>
  <si>
    <t>Передача движимого имущества в соляную комнату в детской поликлиники: рециркулятор бактерицидный, стол пеленальный, стол детский, стул детский , мягкие модули, диваны.</t>
  </si>
  <si>
    <t>01.11.2023 г.</t>
  </si>
  <si>
    <t>Реализация проекта " Счастливое детство " Обустройство  одного из  участков  детского сада ( физкультурная площадка 20*15 метров) на котором производятся торжественные мероприятия, запланированные сезонные мероприятия , спортивные состязания, прогулки воспитанников</t>
  </si>
  <si>
    <t>Договор о целевом пожертвования № 1755/77-03/23 от 11.05.2023 г.</t>
  </si>
  <si>
    <t xml:space="preserve">договор о целевом пожертвования №  1/733/77-03/23 от 12.05.2023 г. </t>
  </si>
  <si>
    <t>10.11.2023 г.</t>
  </si>
  <si>
    <t>реализация  проекта  "Благоустройство  территории  детского сада  п. Вехнемарково. Замена деревянного забора  на фасад из профлиста. Выравнивание  игровой  площадки  (отсыпа мелкой щебёнкой)</t>
  </si>
  <si>
    <t>АО "Гостиница "Лена"</t>
  </si>
  <si>
    <t>соглашение № 2 от 20 апреля  2023 г.</t>
  </si>
  <si>
    <t>до 31.12. 2023 г.</t>
  </si>
  <si>
    <t>ООО "Лесопромышленное предприятие "Ангара"</t>
  </si>
  <si>
    <t>соглашение № 1 от 25 мая  2023 г.</t>
  </si>
  <si>
    <t>2</t>
  </si>
  <si>
    <t>3</t>
  </si>
  <si>
    <t>4</t>
  </si>
  <si>
    <t>ООО "Сибирь"</t>
  </si>
  <si>
    <t>соглашение № 3 от 04 мая 2023 г.</t>
  </si>
  <si>
    <t>расходы по организации проведения фестиваля деревянной  скульптуры "Сибирские мотивы" на территории Усть-Кутского района</t>
  </si>
  <si>
    <t>финансирование расходов для развития социальной сферы</t>
  </si>
  <si>
    <t>5.</t>
  </si>
  <si>
    <t xml:space="preserve">ООО "Товары для дома" </t>
  </si>
  <si>
    <t>без соглашения</t>
  </si>
  <si>
    <t>для проведения районного фестиваля циркового искусства "Мир фантазий"</t>
  </si>
  <si>
    <t>6.</t>
  </si>
  <si>
    <t>приобретение  5 стульев и столов в фойе</t>
  </si>
  <si>
    <t>7.</t>
  </si>
  <si>
    <t>приобретение шеколадок на день защиты детей</t>
  </si>
  <si>
    <t>8.</t>
  </si>
  <si>
    <t>ООО "Продальянс"</t>
  </si>
  <si>
    <t>ООО "Ред Роуз"</t>
  </si>
  <si>
    <t>материальная пмощь на организацию мероприятий ( день 8 марта, день защиты детей)</t>
  </si>
  <si>
    <t>9.</t>
  </si>
  <si>
    <t xml:space="preserve">семья Синчуриных </t>
  </si>
  <si>
    <t xml:space="preserve">без соглашения </t>
  </si>
  <si>
    <t>помощь на организацию мероприятия (День защиты детей)</t>
  </si>
  <si>
    <t>10.</t>
  </si>
  <si>
    <t>ИИИ "ИНК"</t>
  </si>
  <si>
    <t>книги</t>
  </si>
  <si>
    <t>11.</t>
  </si>
  <si>
    <t>население</t>
  </si>
  <si>
    <t>12.</t>
  </si>
  <si>
    <t>ИП Рябчинский  Тарас Олегович</t>
  </si>
  <si>
    <t>лестница - стремянка (металлическая), Проекционный экран</t>
  </si>
  <si>
    <t>13.</t>
  </si>
  <si>
    <t xml:space="preserve"> ИП Лысенко  С.С.</t>
  </si>
  <si>
    <t>телевизор, машинка стиральная автомат</t>
  </si>
  <si>
    <t>14.</t>
  </si>
  <si>
    <t xml:space="preserve"> Карноухова Л.Л.</t>
  </si>
  <si>
    <t>колонки, мультимедийная акустическая система, миксер с чашей</t>
  </si>
  <si>
    <t>15.</t>
  </si>
  <si>
    <t>ИП Губанов Е.А.</t>
  </si>
  <si>
    <t>лобзик электический  зубр, стол производственный</t>
  </si>
  <si>
    <t>02.06.2023 г.</t>
  </si>
  <si>
    <t>01.06.2023 г.</t>
  </si>
  <si>
    <t>01.06.2023г. 08.03.2023 г.</t>
  </si>
  <si>
    <t>01.06.2023</t>
  </si>
  <si>
    <t>01.04.2023г.</t>
  </si>
  <si>
    <t>18.04.2023 г.</t>
  </si>
  <si>
    <t>30.01.2023 г.</t>
  </si>
  <si>
    <t>03.05.2023 г.</t>
  </si>
  <si>
    <t>16.</t>
  </si>
  <si>
    <t>ООО "ЛенаВудсервис"</t>
  </si>
  <si>
    <t>17.04.2023</t>
  </si>
  <si>
    <t>благотворительная помощь ветеранской организации п. Ния</t>
  </si>
  <si>
    <t>17.</t>
  </si>
  <si>
    <t>ИП  Чжан Гуанхуэй</t>
  </si>
  <si>
    <t>19.04.2023 г.</t>
  </si>
  <si>
    <t>благотворительная помощь в фонд  Победы РВС</t>
  </si>
  <si>
    <t>18.</t>
  </si>
  <si>
    <t>ООО "Север окна"</t>
  </si>
  <si>
    <t>19.04.2023г.</t>
  </si>
  <si>
    <t>19.</t>
  </si>
  <si>
    <t>ООО "УКТС и К"</t>
  </si>
  <si>
    <t>благотворительный вклад в фонд Победы для проведения  мероприятий</t>
  </si>
  <si>
    <t>20.</t>
  </si>
  <si>
    <t>ООО "ТК ВСР"</t>
  </si>
  <si>
    <t>21.04.2023 г.</t>
  </si>
  <si>
    <t>благотворительный вклад в фонд Победы ( оплата услуг типографии)</t>
  </si>
  <si>
    <t>21.</t>
  </si>
  <si>
    <t>ООО УКРО ВДПО</t>
  </si>
  <si>
    <t>22.</t>
  </si>
  <si>
    <t>ИП Зарубина Л.М</t>
  </si>
  <si>
    <t>24.04.2023 г.</t>
  </si>
  <si>
    <t>23</t>
  </si>
  <si>
    <t>благотворительная помощь в фонд  Победы РВС (оплата услуг связи)</t>
  </si>
  <si>
    <t>24.03.2023 г.</t>
  </si>
  <si>
    <t>благотворительная помощь в фонд  Победы РВС ( оплата услуг  санатория "Эйсейра"</t>
  </si>
  <si>
    <t>24.</t>
  </si>
  <si>
    <t>ООО "Алко"</t>
  </si>
  <si>
    <t>25.04.2023 г.</t>
  </si>
  <si>
    <t>благотворительная помощь в фонд  Победы РВС ( оформление подписки на периодические издания</t>
  </si>
  <si>
    <t>25.</t>
  </si>
  <si>
    <t>ООО "Ленаэлектромонтаж"</t>
  </si>
  <si>
    <t>27.04.2023 г.</t>
  </si>
  <si>
    <t>материальная поддержка на оплату расходов на поездку  и участие команды  в областном фестивале  групп оздоровительной  гимнастики ветеранских организаций</t>
  </si>
  <si>
    <t>26.</t>
  </si>
  <si>
    <t>ООО "Триумф"</t>
  </si>
  <si>
    <t>03.05..2023 г.</t>
  </si>
  <si>
    <t>27.</t>
  </si>
  <si>
    <t>ООО "Осетровский речной порт"</t>
  </si>
  <si>
    <t xml:space="preserve">благотворительная  помощь ветеранам в фонд Победы </t>
  </si>
  <si>
    <t>28.</t>
  </si>
  <si>
    <t>ИП Асатрян М.В</t>
  </si>
  <si>
    <t>04.05.2023 г.</t>
  </si>
  <si>
    <t>итого по Администрации КМО (район)</t>
  </si>
  <si>
    <t>Администрация Звезднинского муниципального образования (городское  поселение)</t>
  </si>
  <si>
    <t>1.</t>
  </si>
  <si>
    <t>ООО "Ирида"</t>
  </si>
  <si>
    <t>соглашение № 1 от 26.02.2023 г.</t>
  </si>
  <si>
    <t xml:space="preserve">проведение  праздника  День победы </t>
  </si>
  <si>
    <t>ООО ИРЛесСтрой"</t>
  </si>
  <si>
    <t>соглашение № 2 от 26.02.2023 г.</t>
  </si>
  <si>
    <t>Администрация Нийского муниципального  образования ( сельское поселение)</t>
  </si>
  <si>
    <t>Итого по Администрации Звезднинского МО:</t>
  </si>
  <si>
    <t>ООО " ЛЕНАВУДСЕРВИС"</t>
  </si>
  <si>
    <t>без соглашения  от 05.05.2023 г.</t>
  </si>
  <si>
    <t>приобретение  бытовой химии для подготовки  центральной площади, продукты для приготовления каши</t>
  </si>
  <si>
    <t>2.</t>
  </si>
  <si>
    <t>Студия Вуаль</t>
  </si>
  <si>
    <t>без соглашения от 05.05.2023 г.</t>
  </si>
  <si>
    <t xml:space="preserve">продукты для чаепития  к 9 мая </t>
  </si>
  <si>
    <t>3.</t>
  </si>
  <si>
    <t>ИП Гаврилова И.А.</t>
  </si>
  <si>
    <t>без соглашения 05.05.2023 г.</t>
  </si>
  <si>
    <t>шары для праздника 9 мая</t>
  </si>
  <si>
    <t>итого по Администрации Нийского МО:</t>
  </si>
  <si>
    <t xml:space="preserve">соглашение № 1 от 01.01.2023 г. </t>
  </si>
  <si>
    <t>оказание материальной помощи</t>
  </si>
  <si>
    <t>Администрация Подымахинского муниципального образования (сельское поселение)</t>
  </si>
  <si>
    <t>ООО Нефтегазтехнологии"</t>
  </si>
  <si>
    <t>без соглашения  от 28.04.2023 г.</t>
  </si>
  <si>
    <t>материальная помощь на организацию  мероприятий 9 мая, поздравление детей войны</t>
  </si>
  <si>
    <t>Итого по Администрации Подымахинского МО:</t>
  </si>
  <si>
    <t>Администрация  Янтальского муниципального образования ( городское поселение)</t>
  </si>
  <si>
    <t>ООО "Атлант"</t>
  </si>
  <si>
    <t>без финансирования</t>
  </si>
  <si>
    <t>очитка грейдером дороги общего пользования, обновление  минерализованной полосы, продуктовые  наборы для детей войны, пиломатериал для тзготовление сцены на площади КДЦ "Украина"</t>
  </si>
  <si>
    <t>ООО "Транснефть- Восток"</t>
  </si>
  <si>
    <t>очитка  грейдеросм дороги общего пользования,  продуктовые наборы, цветы для детей войны</t>
  </si>
  <si>
    <t xml:space="preserve"> УК "Спартак"</t>
  </si>
  <si>
    <t>продуктовые наборы для детей войны</t>
  </si>
  <si>
    <t>4.</t>
  </si>
  <si>
    <t>ИП Басова Ю.В.</t>
  </si>
  <si>
    <t xml:space="preserve"> без финансирования </t>
  </si>
  <si>
    <t>ИП  Иванова Н.А.</t>
  </si>
  <si>
    <t>ИП Малий Н.П</t>
  </si>
  <si>
    <t>ИП Омельченко И.С.</t>
  </si>
  <si>
    <t>ИП  Хлиманкова М.В.</t>
  </si>
  <si>
    <t>Администрация Звезднинского  муниципальное образование ( городское поселение)</t>
  </si>
  <si>
    <t>ИП Матросов Е.А</t>
  </si>
  <si>
    <t>материальная помощь на организацию мероприятия День Победы</t>
  </si>
  <si>
    <t>ИП Усачева А.П</t>
  </si>
  <si>
    <t>ИП Медведев  С.А.</t>
  </si>
  <si>
    <t>ИП Михайлова Т.В.</t>
  </si>
  <si>
    <t>продуктовые наборы  детям войны</t>
  </si>
  <si>
    <t>5</t>
  </si>
  <si>
    <t>Константинова Т.Г.</t>
  </si>
  <si>
    <t>Циценкова О.Г.</t>
  </si>
  <si>
    <t>итого по Администрации Звезднинского МО:</t>
  </si>
  <si>
    <t>Администрация  Верхнемарковского муниципального  образованипя ( сельское поселение)</t>
  </si>
  <si>
    <t>ООО "Бэйкол-Игирма"</t>
  </si>
  <si>
    <t>соглашение  Б/Н от 07.02.2023 г.</t>
  </si>
  <si>
    <t>до 31.12.2023</t>
  </si>
  <si>
    <t xml:space="preserve">без финансирования </t>
  </si>
  <si>
    <t>обеспечивает предоставление населению пиломатериала на одно захоронение, оказание содействия семьям мобилизованных а зону СВО, обеспечение дровянным лесом</t>
  </si>
  <si>
    <t>Администрация  Усть-Кутского муниципального образования ( городское поселение)</t>
  </si>
  <si>
    <t>ПАО  Газпром инвест "Томск"</t>
  </si>
  <si>
    <t xml:space="preserve"> доп. Соглашение к соглашению от 04.05.2022 г. № 28/0100/22</t>
  </si>
  <si>
    <t>Итого по ООО ИНК</t>
  </si>
  <si>
    <t>Итого по Администрации Янтальского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</si>
</sst>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0" xfId="0" applyFont="1"/>
    <xf numFmtId="0" fontId="0" fillId="0" borderId="0" xfId="0"/>
    <xf numFmtId="0" fontId="4" fillId="0" borderId="1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2" borderId="4" xfId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horizontal="left" vertical="top" wrapText="1"/>
    </xf>
    <xf numFmtId="49" fontId="5" fillId="2" borderId="0" xfId="1" applyNumberFormat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horizontal="left" vertical="top" wrapText="1"/>
    </xf>
    <xf numFmtId="1" fontId="4" fillId="2" borderId="2" xfId="1" applyNumberFormat="1" applyFont="1" applyFill="1" applyBorder="1" applyAlignment="1">
      <alignment horizontal="left" vertical="top" wrapText="1"/>
    </xf>
    <xf numFmtId="2" fontId="5" fillId="2" borderId="4" xfId="1" applyNumberFormat="1" applyFont="1" applyFill="1" applyBorder="1" applyAlignment="1">
      <alignment horizontal="left" vertical="top" wrapText="1"/>
    </xf>
    <xf numFmtId="1" fontId="4" fillId="2" borderId="1" xfId="1" applyNumberFormat="1" applyFont="1" applyFill="1" applyBorder="1" applyAlignment="1">
      <alignment horizontal="left" vertical="top" wrapText="1"/>
    </xf>
    <xf numFmtId="2" fontId="4" fillId="2" borderId="2" xfId="1" applyNumberFormat="1" applyFont="1" applyFill="1" applyBorder="1" applyAlignment="1">
      <alignment horizontal="left" vertical="top" wrapText="1"/>
    </xf>
    <xf numFmtId="2" fontId="4" fillId="2" borderId="3" xfId="1" applyNumberFormat="1" applyFont="1" applyFill="1" applyBorder="1" applyAlignment="1">
      <alignment horizontal="left" vertical="top" wrapText="1"/>
    </xf>
    <xf numFmtId="2" fontId="4" fillId="2" borderId="1" xfId="1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2" fontId="4" fillId="2" borderId="13" xfId="1" applyNumberFormat="1" applyFont="1" applyFill="1" applyBorder="1" applyAlignment="1">
      <alignment horizontal="left" vertical="top" wrapText="1"/>
    </xf>
    <xf numFmtId="49" fontId="4" fillId="2" borderId="13" xfId="1" applyNumberFormat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2" fontId="4" fillId="2" borderId="3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2" fontId="5" fillId="2" borderId="1" xfId="1" applyNumberFormat="1" applyFont="1" applyFill="1" applyBorder="1" applyAlignment="1">
      <alignment horizontal="left" vertical="top" wrapText="1"/>
    </xf>
    <xf numFmtId="0" fontId="4" fillId="2" borderId="13" xfId="1" applyFont="1" applyFill="1" applyBorder="1" applyAlignment="1">
      <alignment horizontal="left" vertical="top" wrapText="1"/>
    </xf>
    <xf numFmtId="49" fontId="4" fillId="2" borderId="0" xfId="1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2" fontId="4" fillId="2" borderId="1" xfId="1" applyNumberFormat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left" vertical="top" wrapText="1"/>
    </xf>
    <xf numFmtId="49" fontId="4" fillId="2" borderId="13" xfId="1" applyNumberFormat="1" applyFont="1" applyFill="1" applyBorder="1" applyAlignment="1">
      <alignment horizontal="left"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2" fontId="5" fillId="2" borderId="2" xfId="1" applyNumberFormat="1" applyFont="1" applyFill="1" applyBorder="1" applyAlignment="1">
      <alignment horizontal="left" vertical="top" wrapText="1"/>
    </xf>
    <xf numFmtId="2" fontId="5" fillId="2" borderId="3" xfId="1" applyNumberFormat="1" applyFont="1" applyFill="1" applyBorder="1" applyAlignment="1">
      <alignment horizontal="left" vertical="top" wrapText="1"/>
    </xf>
    <xf numFmtId="2" fontId="4" fillId="2" borderId="1" xfId="1" applyNumberFormat="1" applyFont="1" applyFill="1" applyBorder="1" applyAlignment="1">
      <alignment horizontal="center" vertical="top" wrapText="1"/>
    </xf>
    <xf numFmtId="1" fontId="5" fillId="2" borderId="1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2" fontId="4" fillId="2" borderId="1" xfId="1" applyNumberFormat="1" applyFont="1" applyFill="1" applyBorder="1" applyAlignment="1">
      <alignment vertical="top" wrapText="1"/>
    </xf>
    <xf numFmtId="0" fontId="5" fillId="2" borderId="0" xfId="1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2" borderId="1" xfId="0" applyFill="1" applyBorder="1"/>
    <xf numFmtId="165" fontId="5" fillId="2" borderId="1" xfId="1" applyNumberFormat="1" applyFont="1" applyFill="1" applyBorder="1" applyAlignment="1" applyProtection="1">
      <alignment horizontal="center" vertical="top" wrapText="1"/>
    </xf>
    <xf numFmtId="49" fontId="4" fillId="2" borderId="0" xfId="1" applyNumberFormat="1" applyFont="1" applyFill="1" applyBorder="1" applyAlignment="1">
      <alignment horizontal="center" vertical="top" wrapText="1"/>
    </xf>
    <xf numFmtId="49" fontId="4" fillId="2" borderId="15" xfId="1" applyNumberFormat="1" applyFont="1" applyFill="1" applyBorder="1" applyAlignment="1">
      <alignment horizontal="center" vertical="top" wrapText="1"/>
    </xf>
    <xf numFmtId="49" fontId="4" fillId="2" borderId="12" xfId="1" applyNumberFormat="1" applyFont="1" applyFill="1" applyBorder="1" applyAlignment="1">
      <alignment horizontal="center" vertical="top" wrapText="1"/>
    </xf>
    <xf numFmtId="49" fontId="4" fillId="2" borderId="2" xfId="1" applyNumberFormat="1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horizontal="left" vertical="top" wrapText="1"/>
    </xf>
    <xf numFmtId="49" fontId="4" fillId="2" borderId="4" xfId="1" applyNumberFormat="1" applyFont="1" applyFill="1" applyBorder="1" applyAlignment="1">
      <alignment horizontal="left" vertical="top" wrapText="1"/>
    </xf>
    <xf numFmtId="2" fontId="4" fillId="2" borderId="12" xfId="1" applyNumberFormat="1" applyFont="1" applyFill="1" applyBorder="1" applyAlignment="1">
      <alignment horizontal="center" vertical="top" wrapText="1"/>
    </xf>
    <xf numFmtId="49" fontId="5" fillId="2" borderId="2" xfId="1" applyNumberFormat="1" applyFont="1" applyFill="1" applyBorder="1" applyAlignment="1">
      <alignment horizontal="left"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49" fontId="4" fillId="2" borderId="13" xfId="1" applyNumberFormat="1" applyFont="1" applyFill="1" applyBorder="1" applyAlignment="1">
      <alignment horizontal="center" vertical="top" wrapText="1"/>
    </xf>
    <xf numFmtId="49" fontId="4" fillId="2" borderId="2" xfId="1" applyNumberFormat="1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horizontal="left" vertical="top" wrapText="1"/>
    </xf>
    <xf numFmtId="49" fontId="4" fillId="2" borderId="4" xfId="1" applyNumberFormat="1" applyFont="1" applyFill="1" applyBorder="1" applyAlignment="1">
      <alignment horizontal="left" vertical="top" wrapText="1"/>
    </xf>
    <xf numFmtId="166" fontId="5" fillId="2" borderId="1" xfId="1" applyNumberFormat="1" applyFont="1" applyFill="1" applyBorder="1" applyAlignment="1">
      <alignment horizontal="center" vertical="top" wrapText="1"/>
    </xf>
    <xf numFmtId="49" fontId="4" fillId="2" borderId="11" xfId="1" applyNumberFormat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left" vertical="top" wrapText="1"/>
    </xf>
    <xf numFmtId="49" fontId="5" fillId="2" borderId="9" xfId="1" applyNumberFormat="1" applyFont="1" applyFill="1" applyBorder="1" applyAlignment="1">
      <alignment horizontal="center" vertical="top" wrapText="1"/>
    </xf>
    <xf numFmtId="49" fontId="5" fillId="2" borderId="5" xfId="1" applyNumberFormat="1" applyFont="1" applyFill="1" applyBorder="1" applyAlignment="1">
      <alignment horizontal="center" vertical="top" wrapText="1"/>
    </xf>
    <xf numFmtId="49" fontId="5" fillId="2" borderId="10" xfId="1" applyNumberFormat="1" applyFont="1" applyFill="1" applyBorder="1" applyAlignment="1">
      <alignment horizontal="center" vertical="top" wrapText="1"/>
    </xf>
    <xf numFmtId="49" fontId="4" fillId="2" borderId="13" xfId="1" applyNumberFormat="1" applyFont="1" applyFill="1" applyBorder="1" applyAlignment="1">
      <alignment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49" fontId="4" fillId="2" borderId="13" xfId="1" applyNumberFormat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center" vertical="top" wrapText="1"/>
    </xf>
    <xf numFmtId="49" fontId="4" fillId="2" borderId="14" xfId="1" applyNumberFormat="1" applyFont="1" applyFill="1" applyBorder="1" applyAlignment="1">
      <alignment horizontal="center" vertical="top" wrapText="1"/>
    </xf>
    <xf numFmtId="49" fontId="4" fillId="2" borderId="12" xfId="1" applyNumberFormat="1" applyFont="1" applyFill="1" applyBorder="1" applyAlignment="1">
      <alignment vertical="top" wrapText="1"/>
    </xf>
    <xf numFmtId="49" fontId="4" fillId="2" borderId="11" xfId="1" applyNumberFormat="1" applyFont="1" applyFill="1" applyBorder="1" applyAlignment="1">
      <alignment horizontal="left" vertical="top" wrapText="1"/>
    </xf>
    <xf numFmtId="49" fontId="4" fillId="2" borderId="13" xfId="1" applyNumberFormat="1" applyFont="1" applyFill="1" applyBorder="1" applyAlignment="1">
      <alignment horizontal="left" vertical="top" wrapText="1"/>
    </xf>
    <xf numFmtId="2" fontId="4" fillId="2" borderId="13" xfId="1" applyNumberFormat="1" applyFont="1" applyFill="1" applyBorder="1" applyAlignment="1">
      <alignment horizontal="center" vertical="top" wrapText="1"/>
    </xf>
    <xf numFmtId="49" fontId="5" fillId="2" borderId="6" xfId="1" applyNumberFormat="1" applyFont="1" applyFill="1" applyBorder="1" applyAlignment="1">
      <alignment horizontal="left" vertical="top" wrapText="1"/>
    </xf>
    <xf numFmtId="49" fontId="5" fillId="2" borderId="7" xfId="1" applyNumberFormat="1" applyFont="1" applyFill="1" applyBorder="1" applyAlignment="1">
      <alignment horizontal="left" vertical="top" wrapText="1"/>
    </xf>
    <xf numFmtId="49" fontId="5" fillId="2" borderId="8" xfId="1" applyNumberFormat="1" applyFont="1" applyFill="1" applyBorder="1" applyAlignment="1">
      <alignment horizontal="left" vertical="top" wrapText="1"/>
    </xf>
    <xf numFmtId="49" fontId="5" fillId="2" borderId="13" xfId="1" applyNumberFormat="1" applyFont="1" applyFill="1" applyBorder="1" applyAlignment="1">
      <alignment horizontal="left" vertical="top" wrapText="1"/>
    </xf>
    <xf numFmtId="2" fontId="5" fillId="2" borderId="1" xfId="1" applyNumberFormat="1" applyFont="1" applyFill="1" applyBorder="1" applyAlignment="1">
      <alignment horizontal="center" vertical="top" wrapText="1"/>
    </xf>
    <xf numFmtId="49" fontId="4" fillId="2" borderId="12" xfId="1" applyNumberFormat="1" applyFont="1" applyFill="1" applyBorder="1" applyAlignment="1">
      <alignment horizontal="center" vertical="top" wrapText="1"/>
    </xf>
    <xf numFmtId="2" fontId="4" fillId="2" borderId="12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top" wrapText="1"/>
    </xf>
    <xf numFmtId="49" fontId="4" fillId="2" borderId="2" xfId="1" applyNumberFormat="1" applyFont="1" applyFill="1" applyBorder="1" applyAlignment="1">
      <alignment horizontal="center" vertical="top" wrapText="1"/>
    </xf>
    <xf numFmtId="49" fontId="4" fillId="2" borderId="3" xfId="1" applyNumberFormat="1" applyFont="1" applyFill="1" applyBorder="1" applyAlignment="1">
      <alignment horizontal="center" vertical="top" wrapText="1"/>
    </xf>
    <xf numFmtId="49" fontId="4" fillId="2" borderId="4" xfId="1" applyNumberFormat="1" applyFont="1" applyFill="1" applyBorder="1" applyAlignment="1">
      <alignment horizontal="center" vertical="top" wrapText="1"/>
    </xf>
    <xf numFmtId="165" fontId="4" fillId="2" borderId="1" xfId="1" applyNumberFormat="1" applyFont="1" applyFill="1" applyBorder="1" applyAlignment="1">
      <alignment horizontal="center" vertical="top" wrapText="1"/>
    </xf>
    <xf numFmtId="4" fontId="4" fillId="2" borderId="1" xfId="1" applyNumberFormat="1" applyFont="1" applyFill="1" applyBorder="1" applyAlignment="1">
      <alignment horizontal="center" vertical="top" wrapText="1"/>
    </xf>
    <xf numFmtId="4" fontId="5" fillId="2" borderId="1" xfId="1" applyNumberFormat="1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top" wrapText="1"/>
    </xf>
    <xf numFmtId="49" fontId="5" fillId="2" borderId="11" xfId="1" applyNumberFormat="1" applyFont="1" applyFill="1" applyBorder="1" applyAlignment="1">
      <alignment horizontal="left" vertical="top" wrapText="1"/>
    </xf>
    <xf numFmtId="2" fontId="7" fillId="0" borderId="0" xfId="0" applyNumberFormat="1" applyFont="1" applyAlignment="1">
      <alignment horizontal="left" vertical="top" wrapText="1"/>
    </xf>
    <xf numFmtId="49" fontId="5" fillId="2" borderId="2" xfId="1" applyNumberFormat="1" applyFont="1" applyFill="1" applyBorder="1" applyAlignment="1">
      <alignment horizontal="left"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9" fillId="0" borderId="3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49" fontId="4" fillId="2" borderId="11" xfId="1" applyNumberFormat="1" applyFont="1" applyFill="1" applyBorder="1" applyAlignment="1">
      <alignment horizontal="center" vertical="top" wrapText="1"/>
    </xf>
    <xf numFmtId="49" fontId="4" fillId="2" borderId="12" xfId="1" applyNumberFormat="1" applyFont="1" applyFill="1" applyBorder="1" applyAlignment="1">
      <alignment horizontal="center" vertical="top" wrapText="1"/>
    </xf>
    <xf numFmtId="2" fontId="4" fillId="2" borderId="11" xfId="1" applyNumberFormat="1" applyFont="1" applyFill="1" applyBorder="1" applyAlignment="1">
      <alignment horizontal="center" vertical="top" wrapText="1"/>
    </xf>
    <xf numFmtId="2" fontId="4" fillId="2" borderId="12" xfId="1" applyNumberFormat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top" wrapText="1"/>
    </xf>
    <xf numFmtId="0" fontId="4" fillId="0" borderId="3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4" fillId="0" borderId="9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10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right" vertical="top" wrapText="1"/>
    </xf>
    <xf numFmtId="0" fontId="5" fillId="0" borderId="7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8"/>
  <sheetViews>
    <sheetView tabSelected="1" zoomScale="91" zoomScaleNormal="91" workbookViewId="0">
      <selection activeCell="N104" sqref="N104"/>
    </sheetView>
  </sheetViews>
  <sheetFormatPr defaultRowHeight="15" x14ac:dyDescent="0.25"/>
  <cols>
    <col min="1" max="1" width="4.28515625" customWidth="1"/>
    <col min="2" max="2" width="32.42578125" customWidth="1"/>
    <col min="3" max="3" width="7.85546875" customWidth="1"/>
    <col min="4" max="4" width="0.140625" hidden="1" customWidth="1"/>
    <col min="5" max="5" width="0.42578125" hidden="1" customWidth="1"/>
    <col min="6" max="6" width="26.28515625" customWidth="1"/>
    <col min="7" max="7" width="15.42578125" customWidth="1"/>
    <col min="8" max="8" width="10.7109375" hidden="1" customWidth="1"/>
    <col min="9" max="9" width="13.85546875" hidden="1" customWidth="1"/>
    <col min="10" max="10" width="11.7109375" hidden="1" customWidth="1"/>
    <col min="11" max="11" width="6.5703125" hidden="1" customWidth="1"/>
    <col min="12" max="12" width="14.5703125" hidden="1" customWidth="1"/>
    <col min="13" max="13" width="9" hidden="1" customWidth="1"/>
    <col min="14" max="14" width="95.42578125" customWidth="1"/>
  </cols>
  <sheetData>
    <row r="1" spans="1:42" ht="32.25" customHeight="1" x14ac:dyDescent="0.25">
      <c r="A1" s="113" t="s">
        <v>14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8.25" customHeight="1" x14ac:dyDescent="0.25">
      <c r="A2" s="118" t="s">
        <v>0</v>
      </c>
      <c r="B2" s="119" t="s">
        <v>1</v>
      </c>
      <c r="C2" s="120" t="s">
        <v>2</v>
      </c>
      <c r="D2" s="121"/>
      <c r="E2" s="122"/>
      <c r="F2" s="119" t="s">
        <v>3</v>
      </c>
      <c r="G2" s="119" t="s">
        <v>11</v>
      </c>
      <c r="H2" s="119" t="s">
        <v>15</v>
      </c>
      <c r="I2" s="119"/>
      <c r="J2" s="119"/>
      <c r="K2" s="114" t="s">
        <v>16</v>
      </c>
      <c r="L2" s="115"/>
      <c r="M2" s="116"/>
      <c r="N2" s="117" t="s">
        <v>7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79.5" customHeight="1" x14ac:dyDescent="0.25">
      <c r="A3" s="118"/>
      <c r="B3" s="119"/>
      <c r="C3" s="123"/>
      <c r="D3" s="124"/>
      <c r="E3" s="125"/>
      <c r="F3" s="119"/>
      <c r="G3" s="119"/>
      <c r="H3" s="3" t="s">
        <v>4</v>
      </c>
      <c r="I3" s="3" t="s">
        <v>5</v>
      </c>
      <c r="J3" s="3" t="s">
        <v>6</v>
      </c>
      <c r="K3" s="3" t="s">
        <v>4</v>
      </c>
      <c r="L3" s="3" t="s">
        <v>5</v>
      </c>
      <c r="M3" s="3" t="s">
        <v>6</v>
      </c>
      <c r="N3" s="1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 ht="15" customHeight="1" x14ac:dyDescent="0.25">
      <c r="A4" s="109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s="2" customFormat="1" ht="15" customHeight="1" x14ac:dyDescent="0.25">
      <c r="A5" s="109" t="s">
        <v>8</v>
      </c>
      <c r="B5" s="127"/>
      <c r="C5" s="110"/>
      <c r="D5" s="110"/>
      <c r="E5" s="110"/>
      <c r="F5" s="127"/>
      <c r="G5" s="110"/>
      <c r="H5" s="110"/>
      <c r="I5" s="110"/>
      <c r="J5" s="110"/>
      <c r="K5" s="110"/>
      <c r="L5" s="110"/>
      <c r="M5" s="110"/>
      <c r="N5" s="1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s="2" customFormat="1" ht="28.5" customHeight="1" x14ac:dyDescent="0.25">
      <c r="A6" s="103" t="s">
        <v>9</v>
      </c>
      <c r="B6" s="103" t="s">
        <v>12</v>
      </c>
      <c r="C6" s="107"/>
      <c r="D6" s="107"/>
      <c r="E6" s="107"/>
      <c r="F6" s="105" t="s">
        <v>17</v>
      </c>
      <c r="G6" s="103" t="s">
        <v>22</v>
      </c>
      <c r="H6" s="65"/>
      <c r="I6" s="22">
        <v>1.25</v>
      </c>
      <c r="J6" s="32"/>
      <c r="K6" s="32"/>
      <c r="L6" s="22">
        <v>0</v>
      </c>
      <c r="M6" s="33"/>
      <c r="N6" s="33" t="s">
        <v>18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7.75" customHeight="1" x14ac:dyDescent="0.25">
      <c r="A7" s="104"/>
      <c r="B7" s="104"/>
      <c r="C7" s="108"/>
      <c r="D7" s="108"/>
      <c r="E7" s="108"/>
      <c r="F7" s="106"/>
      <c r="G7" s="104"/>
      <c r="H7" s="62"/>
      <c r="I7" s="39">
        <v>1.25</v>
      </c>
      <c r="J7" s="32"/>
      <c r="K7" s="32"/>
      <c r="L7" s="39">
        <v>1.25</v>
      </c>
      <c r="M7" s="33"/>
      <c r="N7" s="33" t="s">
        <v>19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s="2" customFormat="1" ht="23.25" customHeight="1" x14ac:dyDescent="0.25">
      <c r="A8" s="104"/>
      <c r="B8" s="104"/>
      <c r="C8" s="108"/>
      <c r="D8" s="108"/>
      <c r="E8" s="108"/>
      <c r="F8" s="106"/>
      <c r="G8" s="104"/>
      <c r="H8" s="62"/>
      <c r="I8" s="39">
        <v>1</v>
      </c>
      <c r="J8" s="32"/>
      <c r="K8" s="32"/>
      <c r="L8" s="39">
        <v>0</v>
      </c>
      <c r="M8" s="33"/>
      <c r="N8" s="33" t="s">
        <v>20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s="2" customFormat="1" ht="60.75" customHeight="1" x14ac:dyDescent="0.25">
      <c r="A9" s="104"/>
      <c r="B9" s="104"/>
      <c r="C9" s="108"/>
      <c r="D9" s="108"/>
      <c r="E9" s="108"/>
      <c r="F9" s="106"/>
      <c r="G9" s="104"/>
      <c r="H9" s="62"/>
      <c r="I9" s="39">
        <v>3</v>
      </c>
      <c r="J9" s="32"/>
      <c r="K9" s="32"/>
      <c r="L9" s="39">
        <v>0</v>
      </c>
      <c r="M9" s="33"/>
      <c r="N9" s="33" t="s">
        <v>21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s="2" customFormat="1" ht="30.75" customHeight="1" x14ac:dyDescent="0.25">
      <c r="A10" s="104"/>
      <c r="B10" s="104"/>
      <c r="C10" s="108"/>
      <c r="D10" s="108"/>
      <c r="E10" s="108"/>
      <c r="F10" s="106"/>
      <c r="G10" s="104"/>
      <c r="H10" s="62"/>
      <c r="I10" s="39">
        <v>7.5</v>
      </c>
      <c r="J10" s="32"/>
      <c r="K10" s="32"/>
      <c r="L10" s="39">
        <v>0</v>
      </c>
      <c r="M10" s="33"/>
      <c r="N10" s="33" t="s">
        <v>23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s="2" customFormat="1" ht="30.75" customHeight="1" x14ac:dyDescent="0.25">
      <c r="A11" s="104"/>
      <c r="B11" s="50"/>
      <c r="C11" s="73"/>
      <c r="D11" s="48"/>
      <c r="E11" s="49"/>
      <c r="F11" s="54"/>
      <c r="G11" s="50"/>
      <c r="H11" s="33"/>
      <c r="I11" s="39">
        <v>3</v>
      </c>
      <c r="J11" s="32"/>
      <c r="K11" s="32"/>
      <c r="L11" s="22">
        <v>0</v>
      </c>
      <c r="M11" s="33"/>
      <c r="N11" s="33" t="s">
        <v>24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s="2" customFormat="1" ht="30.75" customHeight="1" x14ac:dyDescent="0.25">
      <c r="A12" s="83"/>
      <c r="B12" s="83"/>
      <c r="C12" s="73"/>
      <c r="D12" s="48"/>
      <c r="E12" s="49"/>
      <c r="F12" s="84"/>
      <c r="G12" s="83"/>
      <c r="H12" s="33"/>
      <c r="I12" s="39">
        <v>1</v>
      </c>
      <c r="J12" s="32"/>
      <c r="K12" s="32"/>
      <c r="L12" s="39">
        <v>0</v>
      </c>
      <c r="M12" s="33"/>
      <c r="N12" s="33" t="s">
        <v>25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s="2" customFormat="1" ht="30.75" customHeight="1" x14ac:dyDescent="0.25">
      <c r="A13" s="83"/>
      <c r="B13" s="83"/>
      <c r="C13" s="73"/>
      <c r="D13" s="48"/>
      <c r="E13" s="49"/>
      <c r="F13" s="84"/>
      <c r="G13" s="83"/>
      <c r="H13" s="33"/>
      <c r="I13" s="39">
        <v>1</v>
      </c>
      <c r="J13" s="32"/>
      <c r="K13" s="32"/>
      <c r="L13" s="39">
        <v>0</v>
      </c>
      <c r="M13" s="33"/>
      <c r="N13" s="33" t="s">
        <v>26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s="2" customFormat="1" ht="30.75" customHeight="1" x14ac:dyDescent="0.25">
      <c r="A14" s="83"/>
      <c r="B14" s="83"/>
      <c r="C14" s="73"/>
      <c r="D14" s="48"/>
      <c r="E14" s="49"/>
      <c r="F14" s="84"/>
      <c r="G14" s="83"/>
      <c r="H14" s="33"/>
      <c r="I14" s="39">
        <v>4.5</v>
      </c>
      <c r="J14" s="32"/>
      <c r="K14" s="32"/>
      <c r="L14" s="39">
        <v>0</v>
      </c>
      <c r="M14" s="33"/>
      <c r="N14" s="33" t="s">
        <v>27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s="2" customFormat="1" ht="30.75" customHeight="1" x14ac:dyDescent="0.25">
      <c r="A15" s="83"/>
      <c r="B15" s="83"/>
      <c r="C15" s="73"/>
      <c r="D15" s="48"/>
      <c r="E15" s="49"/>
      <c r="F15" s="84"/>
      <c r="G15" s="83"/>
      <c r="H15" s="33"/>
      <c r="I15" s="39">
        <v>0.95</v>
      </c>
      <c r="J15" s="32"/>
      <c r="K15" s="32"/>
      <c r="L15" s="39">
        <v>0</v>
      </c>
      <c r="M15" s="33"/>
      <c r="N15" s="33" t="s">
        <v>28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s="2" customFormat="1" ht="30.75" customHeight="1" x14ac:dyDescent="0.25">
      <c r="A16" s="83"/>
      <c r="B16" s="83"/>
      <c r="C16" s="73"/>
      <c r="D16" s="48"/>
      <c r="E16" s="49"/>
      <c r="F16" s="84"/>
      <c r="G16" s="83"/>
      <c r="H16" s="33"/>
      <c r="I16" s="39">
        <v>1</v>
      </c>
      <c r="J16" s="32"/>
      <c r="K16" s="32"/>
      <c r="L16" s="39">
        <v>0</v>
      </c>
      <c r="M16" s="33"/>
      <c r="N16" s="33" t="s">
        <v>29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s="2" customFormat="1" ht="30.75" customHeight="1" x14ac:dyDescent="0.25">
      <c r="A17" s="83"/>
      <c r="B17" s="83"/>
      <c r="C17" s="73"/>
      <c r="D17" s="48"/>
      <c r="E17" s="49"/>
      <c r="F17" s="84"/>
      <c r="G17" s="83"/>
      <c r="H17" s="33"/>
      <c r="I17" s="39">
        <v>6.9</v>
      </c>
      <c r="J17" s="32"/>
      <c r="K17" s="32"/>
      <c r="L17" s="39">
        <v>0</v>
      </c>
      <c r="M17" s="33"/>
      <c r="N17" s="33" t="s">
        <v>28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s="2" customFormat="1" ht="30.75" customHeight="1" x14ac:dyDescent="0.25">
      <c r="A18" s="83"/>
      <c r="B18" s="85" t="s">
        <v>32</v>
      </c>
      <c r="C18" s="85"/>
      <c r="D18" s="85"/>
      <c r="E18" s="85"/>
      <c r="F18" s="39"/>
      <c r="G18" s="85" t="s">
        <v>36</v>
      </c>
      <c r="H18" s="33"/>
      <c r="I18" s="39">
        <v>0.5</v>
      </c>
      <c r="J18" s="32"/>
      <c r="K18" s="32"/>
      <c r="L18" s="39">
        <v>0.15</v>
      </c>
      <c r="M18" s="33"/>
      <c r="N18" s="33" t="s">
        <v>33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2" customFormat="1" ht="30.75" customHeight="1" x14ac:dyDescent="0.25">
      <c r="A19" s="83"/>
      <c r="B19" s="83" t="s">
        <v>34</v>
      </c>
      <c r="C19" s="85"/>
      <c r="D19" s="85"/>
      <c r="E19" s="85"/>
      <c r="F19" s="39"/>
      <c r="G19" s="85" t="s">
        <v>35</v>
      </c>
      <c r="H19" s="33"/>
      <c r="I19" s="39">
        <v>0.14000000000000001</v>
      </c>
      <c r="J19" s="32"/>
      <c r="K19" s="32"/>
      <c r="L19" s="39">
        <v>0.14000000000000001</v>
      </c>
      <c r="M19" s="33"/>
      <c r="N19" s="33" t="s">
        <v>37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s="2" customFormat="1" ht="30.75" customHeight="1" x14ac:dyDescent="0.25">
      <c r="A20" s="83"/>
      <c r="B20" s="85" t="s">
        <v>38</v>
      </c>
      <c r="C20" s="86"/>
      <c r="D20" s="87"/>
      <c r="E20" s="88"/>
      <c r="F20" s="39"/>
      <c r="G20" s="85" t="s">
        <v>40</v>
      </c>
      <c r="H20" s="33"/>
      <c r="I20" s="39">
        <v>0.23</v>
      </c>
      <c r="J20" s="32"/>
      <c r="K20" s="32"/>
      <c r="L20" s="39">
        <v>0.23</v>
      </c>
      <c r="M20" s="33"/>
      <c r="N20" s="33" t="s">
        <v>39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 s="2" customFormat="1" ht="30.75" customHeight="1" x14ac:dyDescent="0.25">
      <c r="A21" s="83"/>
      <c r="B21" s="85" t="s">
        <v>41</v>
      </c>
      <c r="C21" s="86"/>
      <c r="D21" s="87"/>
      <c r="E21" s="88"/>
      <c r="F21" s="39"/>
      <c r="G21" s="85" t="s">
        <v>42</v>
      </c>
      <c r="H21" s="33"/>
      <c r="I21" s="39">
        <v>0.19</v>
      </c>
      <c r="J21" s="32"/>
      <c r="K21" s="32"/>
      <c r="L21" s="39">
        <v>0.19</v>
      </c>
      <c r="M21" s="33"/>
      <c r="N21" s="33" t="s">
        <v>43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 s="2" customFormat="1" ht="30.75" customHeight="1" x14ac:dyDescent="0.25">
      <c r="A22" s="83"/>
      <c r="B22" s="85" t="s">
        <v>44</v>
      </c>
      <c r="C22" s="86"/>
      <c r="D22" s="87"/>
      <c r="E22" s="88"/>
      <c r="F22" s="39"/>
      <c r="G22" s="85" t="s">
        <v>45</v>
      </c>
      <c r="H22" s="33"/>
      <c r="I22" s="39">
        <v>0.93</v>
      </c>
      <c r="J22" s="32"/>
      <c r="K22" s="32"/>
      <c r="L22" s="39">
        <v>0</v>
      </c>
      <c r="M22" s="33"/>
      <c r="N22" s="33" t="s">
        <v>46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 s="2" customFormat="1" ht="30.75" customHeight="1" x14ac:dyDescent="0.25">
      <c r="A23" s="83"/>
      <c r="B23" s="85" t="s">
        <v>47</v>
      </c>
      <c r="C23" s="86"/>
      <c r="D23" s="87"/>
      <c r="E23" s="88"/>
      <c r="F23" s="39"/>
      <c r="G23" s="85" t="s">
        <v>22</v>
      </c>
      <c r="H23" s="33"/>
      <c r="I23" s="39">
        <v>0.95</v>
      </c>
      <c r="J23" s="32"/>
      <c r="K23" s="32"/>
      <c r="L23" s="39">
        <v>0.79</v>
      </c>
      <c r="M23" s="33"/>
      <c r="N23" s="33" t="s">
        <v>48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2" customFormat="1" ht="43.5" customHeight="1" x14ac:dyDescent="0.25">
      <c r="A24" s="35"/>
      <c r="B24" s="33" t="s">
        <v>49</v>
      </c>
      <c r="C24" s="55"/>
      <c r="D24" s="56"/>
      <c r="E24" s="57"/>
      <c r="F24" s="33"/>
      <c r="G24" s="33" t="s">
        <v>50</v>
      </c>
      <c r="H24" s="10"/>
      <c r="I24" s="22">
        <v>1.0069999999999999</v>
      </c>
      <c r="J24" s="7"/>
      <c r="K24" s="7"/>
      <c r="L24" s="22">
        <v>1.0069999999999999</v>
      </c>
      <c r="M24" s="10"/>
      <c r="N24" s="33" t="s">
        <v>30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s="2" customFormat="1" ht="43.5" customHeight="1" x14ac:dyDescent="0.25">
      <c r="A25" s="76"/>
      <c r="B25" s="75" t="s">
        <v>51</v>
      </c>
      <c r="C25" s="78"/>
      <c r="D25" s="79"/>
      <c r="E25" s="80"/>
      <c r="F25" s="75"/>
      <c r="G25" s="75"/>
      <c r="H25" s="10"/>
      <c r="I25" s="22">
        <v>0.69</v>
      </c>
      <c r="J25" s="7"/>
      <c r="K25" s="7"/>
      <c r="L25" s="22">
        <v>0.69</v>
      </c>
      <c r="M25" s="10"/>
      <c r="N25" s="33" t="s">
        <v>31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s="2" customFormat="1" ht="62.25" customHeight="1" x14ac:dyDescent="0.25">
      <c r="A26" s="41"/>
      <c r="B26" s="75" t="s">
        <v>52</v>
      </c>
      <c r="C26" s="78"/>
      <c r="D26" s="79"/>
      <c r="E26" s="80"/>
      <c r="F26" s="75"/>
      <c r="G26" s="75"/>
      <c r="H26" s="10"/>
      <c r="I26" s="39">
        <v>1.0680000000000001</v>
      </c>
      <c r="J26" s="7"/>
      <c r="K26" s="7"/>
      <c r="L26" s="39">
        <v>1.0680000000000001</v>
      </c>
      <c r="M26" s="10"/>
      <c r="N26" s="33" t="s">
        <v>53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2" customFormat="1" ht="36.75" customHeight="1" x14ac:dyDescent="0.25">
      <c r="A27" s="41"/>
      <c r="B27" s="33" t="s">
        <v>56</v>
      </c>
      <c r="C27" s="78"/>
      <c r="D27" s="79"/>
      <c r="E27" s="80"/>
      <c r="F27" s="75"/>
      <c r="G27" s="75" t="s">
        <v>54</v>
      </c>
      <c r="H27" s="10"/>
      <c r="I27" s="39">
        <v>0.94</v>
      </c>
      <c r="J27" s="27"/>
      <c r="K27" s="27"/>
      <c r="L27" s="39">
        <v>0.94</v>
      </c>
      <c r="M27" s="10"/>
      <c r="N27" s="33" t="s">
        <v>55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2" customFormat="1" ht="36.75" customHeight="1" x14ac:dyDescent="0.25">
      <c r="A28" s="41"/>
      <c r="B28" s="75" t="s">
        <v>57</v>
      </c>
      <c r="C28" s="78"/>
      <c r="D28" s="79"/>
      <c r="E28" s="80"/>
      <c r="F28" s="75"/>
      <c r="G28" s="75" t="s">
        <v>58</v>
      </c>
      <c r="H28" s="10"/>
      <c r="I28" s="39">
        <v>1</v>
      </c>
      <c r="J28" s="27"/>
      <c r="K28" s="27"/>
      <c r="L28" s="39">
        <v>1</v>
      </c>
      <c r="M28" s="10"/>
      <c r="N28" s="33" t="s">
        <v>59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2" customFormat="1" ht="36.75" customHeight="1" x14ac:dyDescent="0.25">
      <c r="A29" s="41"/>
      <c r="B29" s="93" t="s">
        <v>221</v>
      </c>
      <c r="C29" s="78"/>
      <c r="D29" s="79"/>
      <c r="E29" s="80"/>
      <c r="F29" s="75"/>
      <c r="G29" s="75"/>
      <c r="H29" s="10"/>
      <c r="I29" s="82">
        <f>I28+I27+I26+I25+I24+I23+I22+I21+I20+I19+I18+I17+I16+I15+I14+I13+I12+I11+I10+I9+I8+I7+I6</f>
        <v>39.995000000000005</v>
      </c>
      <c r="J29" s="27"/>
      <c r="K29" s="27"/>
      <c r="L29" s="82">
        <f>L28+L27+L26+L25+L24+L23+L22+L21+L20+L19+L18+L17+L16+L15+L14+L13+L12+L11+L10+L9+L8+L7+L6</f>
        <v>7.455000000000001</v>
      </c>
      <c r="M29" s="10"/>
      <c r="N29" s="33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2" customFormat="1" ht="36.75" customHeight="1" x14ac:dyDescent="0.25">
      <c r="A30" s="41" t="s">
        <v>65</v>
      </c>
      <c r="B30" s="75" t="s">
        <v>60</v>
      </c>
      <c r="C30" s="78"/>
      <c r="D30" s="79"/>
      <c r="E30" s="80"/>
      <c r="F30" s="75" t="s">
        <v>61</v>
      </c>
      <c r="G30" s="75" t="s">
        <v>62</v>
      </c>
      <c r="H30" s="10"/>
      <c r="I30" s="39">
        <v>3</v>
      </c>
      <c r="J30" s="27"/>
      <c r="K30" s="27"/>
      <c r="L30" s="39">
        <v>0</v>
      </c>
      <c r="M30" s="10"/>
      <c r="N30" s="33" t="s">
        <v>71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2" customFormat="1" ht="36.75" customHeight="1" x14ac:dyDescent="0.25">
      <c r="A31" s="41" t="s">
        <v>66</v>
      </c>
      <c r="B31" s="75" t="s">
        <v>63</v>
      </c>
      <c r="C31" s="78"/>
      <c r="D31" s="79"/>
      <c r="E31" s="80"/>
      <c r="F31" s="75" t="s">
        <v>64</v>
      </c>
      <c r="G31" s="75" t="s">
        <v>62</v>
      </c>
      <c r="H31" s="10"/>
      <c r="I31" s="39">
        <v>0.05</v>
      </c>
      <c r="J31" s="27"/>
      <c r="K31" s="27"/>
      <c r="L31" s="39">
        <v>0</v>
      </c>
      <c r="M31" s="10"/>
      <c r="N31" s="33" t="s">
        <v>70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2" customFormat="1" ht="36.75" customHeight="1" x14ac:dyDescent="0.25">
      <c r="A32" s="41" t="s">
        <v>67</v>
      </c>
      <c r="B32" s="75" t="s">
        <v>68</v>
      </c>
      <c r="C32" s="78"/>
      <c r="D32" s="79"/>
      <c r="E32" s="80"/>
      <c r="F32" s="75" t="s">
        <v>69</v>
      </c>
      <c r="G32" s="75" t="s">
        <v>62</v>
      </c>
      <c r="H32" s="10"/>
      <c r="I32" s="39">
        <v>0.5</v>
      </c>
      <c r="J32" s="27"/>
      <c r="K32" s="27"/>
      <c r="L32" s="39">
        <v>0</v>
      </c>
      <c r="M32" s="10"/>
      <c r="N32" s="33" t="s">
        <v>71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2" customFormat="1" ht="61.5" customHeight="1" x14ac:dyDescent="0.25">
      <c r="A33" s="41" t="s">
        <v>72</v>
      </c>
      <c r="B33" s="75" t="s">
        <v>73</v>
      </c>
      <c r="C33" s="78"/>
      <c r="D33" s="79"/>
      <c r="E33" s="80"/>
      <c r="F33" s="75" t="s">
        <v>74</v>
      </c>
      <c r="G33" s="75" t="s">
        <v>62</v>
      </c>
      <c r="H33" s="10"/>
      <c r="I33" s="39">
        <v>0.02</v>
      </c>
      <c r="J33" s="27"/>
      <c r="K33" s="27"/>
      <c r="L33" s="22">
        <v>4.0000000000000001E-3</v>
      </c>
      <c r="M33" s="10"/>
      <c r="N33" s="33" t="s">
        <v>75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s="2" customFormat="1" ht="36.75" customHeight="1" x14ac:dyDescent="0.25">
      <c r="A34" s="41" t="s">
        <v>76</v>
      </c>
      <c r="B34" s="75" t="s">
        <v>60</v>
      </c>
      <c r="C34" s="78"/>
      <c r="D34" s="79"/>
      <c r="E34" s="80"/>
      <c r="F34" s="75" t="s">
        <v>74</v>
      </c>
      <c r="G34" s="75" t="s">
        <v>105</v>
      </c>
      <c r="H34" s="10"/>
      <c r="I34" s="39">
        <v>0.03</v>
      </c>
      <c r="J34" s="27"/>
      <c r="K34" s="27"/>
      <c r="L34" s="39">
        <v>0.03</v>
      </c>
      <c r="M34" s="10"/>
      <c r="N34" s="33" t="s">
        <v>77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s="2" customFormat="1" ht="36.75" customHeight="1" x14ac:dyDescent="0.25">
      <c r="A35" s="41" t="s">
        <v>78</v>
      </c>
      <c r="B35" s="33" t="s">
        <v>81</v>
      </c>
      <c r="C35" s="10"/>
      <c r="D35" s="10"/>
      <c r="E35" s="10"/>
      <c r="F35" s="33" t="s">
        <v>74</v>
      </c>
      <c r="G35" s="33" t="s">
        <v>106</v>
      </c>
      <c r="H35" s="10"/>
      <c r="I35" s="39">
        <v>0.02</v>
      </c>
      <c r="J35" s="27"/>
      <c r="K35" s="27"/>
      <c r="L35" s="39">
        <v>0.02</v>
      </c>
      <c r="M35" s="10"/>
      <c r="N35" s="33" t="s">
        <v>79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s="2" customFormat="1" ht="24.75" customHeight="1" x14ac:dyDescent="0.25">
      <c r="A36" s="74" t="s">
        <v>80</v>
      </c>
      <c r="B36" s="35" t="s">
        <v>82</v>
      </c>
      <c r="C36" s="66"/>
      <c r="D36" s="67"/>
      <c r="E36" s="68"/>
      <c r="F36" s="33" t="s">
        <v>74</v>
      </c>
      <c r="G36" s="59" t="s">
        <v>107</v>
      </c>
      <c r="H36" s="81"/>
      <c r="I36" s="39">
        <v>0.01</v>
      </c>
      <c r="J36" s="32"/>
      <c r="K36" s="32"/>
      <c r="L36" s="39">
        <v>0.01</v>
      </c>
      <c r="M36" s="33"/>
      <c r="N36" s="33" t="s">
        <v>83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s="2" customFormat="1" ht="25.5" customHeight="1" x14ac:dyDescent="0.25">
      <c r="A37" s="64" t="s">
        <v>84</v>
      </c>
      <c r="B37" s="35" t="s">
        <v>85</v>
      </c>
      <c r="C37" s="66"/>
      <c r="D37" s="67"/>
      <c r="E37" s="68"/>
      <c r="F37" s="33" t="s">
        <v>86</v>
      </c>
      <c r="G37" s="59" t="s">
        <v>108</v>
      </c>
      <c r="H37" s="10"/>
      <c r="I37" s="39">
        <v>5.0000000000000001E-3</v>
      </c>
      <c r="J37" s="32"/>
      <c r="K37" s="32"/>
      <c r="L37" s="39">
        <v>5.0000000000000001E-3</v>
      </c>
      <c r="M37" s="33"/>
      <c r="N37" s="33" t="s">
        <v>87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 s="2" customFormat="1" ht="39.75" customHeight="1" x14ac:dyDescent="0.25">
      <c r="A38" s="64" t="s">
        <v>88</v>
      </c>
      <c r="B38" s="35" t="s">
        <v>89</v>
      </c>
      <c r="C38" s="66"/>
      <c r="D38" s="67"/>
      <c r="E38" s="68"/>
      <c r="F38" s="33" t="s">
        <v>74</v>
      </c>
      <c r="G38" s="59" t="s">
        <v>109</v>
      </c>
      <c r="H38" s="10"/>
      <c r="I38" s="39">
        <v>0.11799999999999999</v>
      </c>
      <c r="J38" s="32"/>
      <c r="K38" s="32"/>
      <c r="L38" s="39">
        <v>0.12</v>
      </c>
      <c r="M38" s="33"/>
      <c r="N38" s="33" t="s">
        <v>90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 s="2" customFormat="1" ht="24.75" customHeight="1" x14ac:dyDescent="0.25">
      <c r="A39" s="64" t="s">
        <v>91</v>
      </c>
      <c r="B39" s="35" t="s">
        <v>92</v>
      </c>
      <c r="C39" s="66"/>
      <c r="D39" s="67"/>
      <c r="E39" s="68"/>
      <c r="F39" s="33" t="s">
        <v>74</v>
      </c>
      <c r="G39" s="59" t="s">
        <v>108</v>
      </c>
      <c r="H39" s="10"/>
      <c r="I39" s="39">
        <v>2.47E-2</v>
      </c>
      <c r="J39" s="32"/>
      <c r="K39" s="32"/>
      <c r="L39" s="39">
        <v>2.47E-2</v>
      </c>
      <c r="M39" s="33"/>
      <c r="N39" s="33" t="s">
        <v>90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 s="2" customFormat="1" ht="24.75" customHeight="1" x14ac:dyDescent="0.25">
      <c r="A40" s="64" t="s">
        <v>93</v>
      </c>
      <c r="B40" s="35" t="s">
        <v>94</v>
      </c>
      <c r="C40" s="66"/>
      <c r="D40" s="67"/>
      <c r="E40" s="68"/>
      <c r="F40" s="33" t="s">
        <v>74</v>
      </c>
      <c r="G40" s="59" t="s">
        <v>110</v>
      </c>
      <c r="H40" s="10"/>
      <c r="I40" s="39">
        <v>1.14E-2</v>
      </c>
      <c r="J40" s="32"/>
      <c r="K40" s="32"/>
      <c r="L40" s="39">
        <v>0.01</v>
      </c>
      <c r="M40" s="33"/>
      <c r="N40" s="33" t="s">
        <v>95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 s="2" customFormat="1" ht="39.75" customHeight="1" x14ac:dyDescent="0.25">
      <c r="A41" s="41" t="s">
        <v>96</v>
      </c>
      <c r="B41" s="33" t="s">
        <v>97</v>
      </c>
      <c r="C41" s="51"/>
      <c r="D41" s="52"/>
      <c r="E41" s="53"/>
      <c r="F41" s="33" t="s">
        <v>86</v>
      </c>
      <c r="G41" s="33" t="s">
        <v>111</v>
      </c>
      <c r="H41" s="10"/>
      <c r="I41" s="39">
        <v>4.3999999999999997E-2</v>
      </c>
      <c r="J41" s="32"/>
      <c r="K41" s="32"/>
      <c r="L41" s="39">
        <v>4.3999999999999997E-2</v>
      </c>
      <c r="M41" s="33"/>
      <c r="N41" s="33" t="s">
        <v>98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 s="2" customFormat="1" ht="33.75" customHeight="1" x14ac:dyDescent="0.25">
      <c r="A42" s="69" t="s">
        <v>99</v>
      </c>
      <c r="B42" s="33" t="s">
        <v>100</v>
      </c>
      <c r="C42" s="51"/>
      <c r="D42" s="52"/>
      <c r="E42" s="53"/>
      <c r="F42" s="33" t="s">
        <v>74</v>
      </c>
      <c r="G42" s="33" t="s">
        <v>110</v>
      </c>
      <c r="H42" s="10"/>
      <c r="I42" s="22">
        <v>3.0000000000000001E-3</v>
      </c>
      <c r="J42" s="32"/>
      <c r="K42" s="32"/>
      <c r="L42" s="22">
        <v>3.0000000000000001E-3</v>
      </c>
      <c r="M42" s="33"/>
      <c r="N42" s="33" t="s">
        <v>101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 s="2" customFormat="1" ht="35.25" customHeight="1" x14ac:dyDescent="0.25">
      <c r="A43" s="35" t="s">
        <v>102</v>
      </c>
      <c r="B43" s="33" t="s">
        <v>103</v>
      </c>
      <c r="C43" s="51"/>
      <c r="D43" s="52"/>
      <c r="E43" s="53"/>
      <c r="F43" s="33" t="s">
        <v>74</v>
      </c>
      <c r="G43" s="33" t="s">
        <v>112</v>
      </c>
      <c r="H43" s="10"/>
      <c r="I43" s="39">
        <v>0.03</v>
      </c>
      <c r="J43" s="32"/>
      <c r="K43" s="32"/>
      <c r="L43" s="39">
        <v>0.03</v>
      </c>
      <c r="M43" s="33"/>
      <c r="N43" s="33" t="s">
        <v>104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 s="2" customFormat="1" ht="27" customHeight="1" x14ac:dyDescent="0.25">
      <c r="A44" s="35" t="s">
        <v>113</v>
      </c>
      <c r="B44" s="33" t="s">
        <v>114</v>
      </c>
      <c r="C44" s="51"/>
      <c r="D44" s="52"/>
      <c r="E44" s="53"/>
      <c r="F44" s="33" t="s">
        <v>74</v>
      </c>
      <c r="G44" s="33" t="s">
        <v>115</v>
      </c>
      <c r="H44" s="10"/>
      <c r="I44" s="39">
        <v>0.03</v>
      </c>
      <c r="J44" s="32"/>
      <c r="K44" s="32"/>
      <c r="L44" s="39">
        <v>0.03</v>
      </c>
      <c r="M44" s="33"/>
      <c r="N44" s="33" t="s">
        <v>116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 s="2" customFormat="1" ht="25.5" customHeight="1" x14ac:dyDescent="0.25">
      <c r="A45" s="35" t="s">
        <v>117</v>
      </c>
      <c r="B45" s="33" t="s">
        <v>118</v>
      </c>
      <c r="C45" s="60"/>
      <c r="D45" s="61"/>
      <c r="E45" s="62"/>
      <c r="F45" s="33" t="s">
        <v>74</v>
      </c>
      <c r="G45" s="33" t="s">
        <v>119</v>
      </c>
      <c r="H45" s="10"/>
      <c r="I45" s="39">
        <v>0.01</v>
      </c>
      <c r="J45" s="32"/>
      <c r="K45" s="32"/>
      <c r="L45" s="39">
        <v>0.01</v>
      </c>
      <c r="M45" s="33"/>
      <c r="N45" s="33" t="s">
        <v>120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s="2" customFormat="1" ht="25.5" customHeight="1" x14ac:dyDescent="0.25">
      <c r="A46" s="35" t="s">
        <v>121</v>
      </c>
      <c r="B46" s="33" t="s">
        <v>122</v>
      </c>
      <c r="C46" s="60"/>
      <c r="D46" s="61"/>
      <c r="E46" s="62"/>
      <c r="F46" s="33" t="s">
        <v>74</v>
      </c>
      <c r="G46" s="33" t="s">
        <v>123</v>
      </c>
      <c r="H46" s="10"/>
      <c r="I46" s="39">
        <v>0.02</v>
      </c>
      <c r="J46" s="32"/>
      <c r="K46" s="32"/>
      <c r="L46" s="39">
        <v>0.02</v>
      </c>
      <c r="M46" s="33"/>
      <c r="N46" s="33" t="s">
        <v>120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 s="2" customFormat="1" ht="25.5" customHeight="1" x14ac:dyDescent="0.25">
      <c r="A47" s="35" t="s">
        <v>124</v>
      </c>
      <c r="B47" s="33" t="s">
        <v>125</v>
      </c>
      <c r="C47" s="60"/>
      <c r="D47" s="61"/>
      <c r="E47" s="62"/>
      <c r="F47" s="33" t="s">
        <v>86</v>
      </c>
      <c r="G47" s="33" t="s">
        <v>119</v>
      </c>
      <c r="H47" s="10"/>
      <c r="I47" s="39">
        <v>0.1</v>
      </c>
      <c r="J47" s="32"/>
      <c r="K47" s="32"/>
      <c r="L47" s="39">
        <v>0.1</v>
      </c>
      <c r="M47" s="33"/>
      <c r="N47" s="33" t="s">
        <v>126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 s="2" customFormat="1" ht="25.5" customHeight="1" x14ac:dyDescent="0.25">
      <c r="A48" s="35" t="s">
        <v>127</v>
      </c>
      <c r="B48" s="33" t="s">
        <v>128</v>
      </c>
      <c r="C48" s="60"/>
      <c r="D48" s="61"/>
      <c r="E48" s="62"/>
      <c r="F48" s="33" t="s">
        <v>86</v>
      </c>
      <c r="G48" s="33" t="s">
        <v>129</v>
      </c>
      <c r="H48" s="10"/>
      <c r="I48" s="39">
        <v>0.01</v>
      </c>
      <c r="J48" s="32"/>
      <c r="K48" s="32"/>
      <c r="L48" s="39">
        <v>0.01</v>
      </c>
      <c r="M48" s="33"/>
      <c r="N48" s="33" t="s">
        <v>130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 s="2" customFormat="1" ht="25.5" customHeight="1" x14ac:dyDescent="0.25">
      <c r="A49" s="35" t="s">
        <v>131</v>
      </c>
      <c r="B49" s="33" t="s">
        <v>132</v>
      </c>
      <c r="C49" s="60"/>
      <c r="D49" s="61"/>
      <c r="E49" s="62"/>
      <c r="F49" s="33" t="s">
        <v>86</v>
      </c>
      <c r="G49" s="33" t="s">
        <v>129</v>
      </c>
      <c r="H49" s="10"/>
      <c r="I49" s="39">
        <v>0.02</v>
      </c>
      <c r="J49" s="32"/>
      <c r="K49" s="32"/>
      <c r="L49" s="39">
        <v>0.02</v>
      </c>
      <c r="M49" s="33"/>
      <c r="N49" s="33" t="s">
        <v>126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 s="2" customFormat="1" ht="25.5" customHeight="1" x14ac:dyDescent="0.25">
      <c r="A50" s="76" t="s">
        <v>133</v>
      </c>
      <c r="B50" s="33" t="s">
        <v>134</v>
      </c>
      <c r="C50" s="60"/>
      <c r="D50" s="61"/>
      <c r="E50" s="62"/>
      <c r="F50" s="33" t="s">
        <v>74</v>
      </c>
      <c r="G50" s="33" t="s">
        <v>135</v>
      </c>
      <c r="H50" s="10"/>
      <c r="I50" s="58">
        <v>0.01</v>
      </c>
      <c r="J50" s="32"/>
      <c r="K50" s="32"/>
      <c r="L50" s="58">
        <v>0.01</v>
      </c>
      <c r="M50" s="33"/>
      <c r="N50" s="33" t="s">
        <v>137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s="2" customFormat="1" ht="25.5" customHeight="1" x14ac:dyDescent="0.25">
      <c r="A51" s="76" t="s">
        <v>136</v>
      </c>
      <c r="B51" s="33" t="s">
        <v>60</v>
      </c>
      <c r="C51" s="60"/>
      <c r="D51" s="61"/>
      <c r="E51" s="62"/>
      <c r="F51" s="33" t="s">
        <v>74</v>
      </c>
      <c r="G51" s="33" t="s">
        <v>138</v>
      </c>
      <c r="H51" s="10"/>
      <c r="I51" s="58">
        <v>0.05</v>
      </c>
      <c r="J51" s="32"/>
      <c r="K51" s="32"/>
      <c r="L51" s="58">
        <v>0.05</v>
      </c>
      <c r="M51" s="33"/>
      <c r="N51" s="33" t="s">
        <v>139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 s="2" customFormat="1" ht="25.5" customHeight="1" x14ac:dyDescent="0.25">
      <c r="A52" s="76" t="s">
        <v>140</v>
      </c>
      <c r="B52" s="33" t="s">
        <v>141</v>
      </c>
      <c r="C52" s="60"/>
      <c r="D52" s="61"/>
      <c r="E52" s="62"/>
      <c r="F52" s="33" t="s">
        <v>74</v>
      </c>
      <c r="G52" s="33" t="s">
        <v>142</v>
      </c>
      <c r="H52" s="10"/>
      <c r="I52" s="58">
        <v>0.1</v>
      </c>
      <c r="J52" s="32"/>
      <c r="K52" s="32"/>
      <c r="L52" s="58">
        <v>0.1</v>
      </c>
      <c r="M52" s="33"/>
      <c r="N52" s="33" t="s">
        <v>143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 s="2" customFormat="1" ht="25.5" customHeight="1" x14ac:dyDescent="0.25">
      <c r="A53" s="76" t="s">
        <v>144</v>
      </c>
      <c r="B53" s="33" t="s">
        <v>145</v>
      </c>
      <c r="C53" s="60"/>
      <c r="D53" s="61"/>
      <c r="E53" s="62"/>
      <c r="F53" s="33" t="s">
        <v>74</v>
      </c>
      <c r="G53" s="33" t="s">
        <v>146</v>
      </c>
      <c r="H53" s="10"/>
      <c r="I53" s="58">
        <v>0.11</v>
      </c>
      <c r="J53" s="32"/>
      <c r="K53" s="32"/>
      <c r="L53" s="58">
        <v>0.11</v>
      </c>
      <c r="M53" s="33"/>
      <c r="N53" s="33" t="s">
        <v>147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s="2" customFormat="1" ht="25.5" customHeight="1" x14ac:dyDescent="0.25">
      <c r="A54" s="35" t="s">
        <v>148</v>
      </c>
      <c r="B54" s="33" t="s">
        <v>149</v>
      </c>
      <c r="C54" s="60"/>
      <c r="D54" s="61"/>
      <c r="E54" s="62"/>
      <c r="F54" s="33" t="s">
        <v>74</v>
      </c>
      <c r="G54" s="33" t="s">
        <v>150</v>
      </c>
      <c r="H54" s="10"/>
      <c r="I54" s="39">
        <v>0.02</v>
      </c>
      <c r="J54" s="32"/>
      <c r="K54" s="32"/>
      <c r="L54" s="39">
        <v>0.02</v>
      </c>
      <c r="M54" s="33"/>
      <c r="N54" s="33" t="s">
        <v>153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s="2" customFormat="1" ht="25.5" customHeight="1" x14ac:dyDescent="0.25">
      <c r="A55" s="35" t="s">
        <v>151</v>
      </c>
      <c r="B55" s="33" t="s">
        <v>152</v>
      </c>
      <c r="C55" s="60"/>
      <c r="D55" s="61"/>
      <c r="E55" s="62"/>
      <c r="F55" s="33" t="s">
        <v>74</v>
      </c>
      <c r="G55" s="33" t="s">
        <v>112</v>
      </c>
      <c r="H55" s="10"/>
      <c r="I55" s="39">
        <v>0.04</v>
      </c>
      <c r="J55" s="32"/>
      <c r="K55" s="32"/>
      <c r="L55" s="39">
        <v>0.04</v>
      </c>
      <c r="M55" s="33"/>
      <c r="N55" s="33" t="s">
        <v>153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 s="2" customFormat="1" ht="25.5" customHeight="1" x14ac:dyDescent="0.25">
      <c r="A56" s="35" t="s">
        <v>154</v>
      </c>
      <c r="B56" s="33" t="s">
        <v>155</v>
      </c>
      <c r="C56" s="60"/>
      <c r="D56" s="61"/>
      <c r="E56" s="62"/>
      <c r="F56" s="33" t="s">
        <v>86</v>
      </c>
      <c r="G56" s="33" t="s">
        <v>156</v>
      </c>
      <c r="H56" s="10"/>
      <c r="I56" s="39">
        <v>0.04</v>
      </c>
      <c r="J56" s="32"/>
      <c r="K56" s="32"/>
      <c r="L56" s="39">
        <v>0.04</v>
      </c>
      <c r="M56" s="33"/>
      <c r="N56" s="33" t="s">
        <v>153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s="2" customFormat="1" ht="27.75" customHeight="1" x14ac:dyDescent="0.25">
      <c r="A57" s="35"/>
      <c r="B57" s="10" t="s">
        <v>157</v>
      </c>
      <c r="C57" s="60"/>
      <c r="D57" s="61"/>
      <c r="E57" s="62"/>
      <c r="F57" s="33"/>
      <c r="G57" s="33"/>
      <c r="H57" s="10"/>
      <c r="I57" s="23">
        <f>I56+I55+I54+I53+I52+I51+I50+I49+I48+I47+I46+I45+I44+I43+I42+I41+I40+I39+I38+I37+I36+I35+I34+I33+I32+I31+I30+I28+I27+I26+I25+I24+I23+I22+I21+I20+I19+I18+I17+I16+I15+I14+I13+I12+I11+I10+I9+I8+I7+I6</f>
        <v>44.421099999999996</v>
      </c>
      <c r="J57" s="10"/>
      <c r="K57" s="10"/>
      <c r="L57" s="23">
        <f>L56+L55+L54+L53+L52+L51+L50+L49+L48+L47+L46+L45+L44+L43+L42+L41+L40+L39+L38+L37+L36+L35+L34+L33+L32+L31+L30+L28+L27+L26+L25+L24+L23+L22+L21+L20+L19+L18+L17+L16+L15+L14+L13+L12+L11+L10+L9+L8+L7+L6</f>
        <v>8.3156999999999996</v>
      </c>
      <c r="M57" s="33"/>
      <c r="N57" s="3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s="2" customFormat="1" ht="24.75" customHeight="1" x14ac:dyDescent="0.25">
      <c r="A58" s="95" t="s">
        <v>158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7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 s="2" customFormat="1" ht="27.75" customHeight="1" x14ac:dyDescent="0.25">
      <c r="A59" s="35" t="s">
        <v>159</v>
      </c>
      <c r="B59" s="33" t="s">
        <v>160</v>
      </c>
      <c r="C59" s="60"/>
      <c r="D59" s="61"/>
      <c r="E59" s="62"/>
      <c r="F59" s="33" t="s">
        <v>161</v>
      </c>
      <c r="G59" s="33" t="s">
        <v>22</v>
      </c>
      <c r="H59" s="10"/>
      <c r="I59" s="90">
        <v>0.03</v>
      </c>
      <c r="J59" s="10"/>
      <c r="K59" s="10"/>
      <c r="L59" s="89">
        <v>7.0000000000000001E-3</v>
      </c>
      <c r="M59" s="33"/>
      <c r="N59" s="33" t="s">
        <v>162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 s="2" customFormat="1" ht="47.25" customHeight="1" x14ac:dyDescent="0.25">
      <c r="A60" s="35" t="s">
        <v>65</v>
      </c>
      <c r="B60" s="42" t="s">
        <v>163</v>
      </c>
      <c r="C60" s="60"/>
      <c r="D60" s="61"/>
      <c r="E60" s="62"/>
      <c r="F60" s="43" t="s">
        <v>164</v>
      </c>
      <c r="G60" s="33" t="s">
        <v>22</v>
      </c>
      <c r="H60" s="10"/>
      <c r="I60" s="72">
        <v>7.0000000000000007E-2</v>
      </c>
      <c r="J60" s="33"/>
      <c r="K60" s="33"/>
      <c r="L60" s="72">
        <v>0.02</v>
      </c>
      <c r="M60" s="33"/>
      <c r="N60" s="33" t="s">
        <v>162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 s="2" customFormat="1" ht="27" customHeight="1" x14ac:dyDescent="0.25">
      <c r="A61" s="35"/>
      <c r="B61" s="10" t="s">
        <v>166</v>
      </c>
      <c r="C61" s="51"/>
      <c r="D61" s="52"/>
      <c r="E61" s="53"/>
      <c r="F61" s="33"/>
      <c r="G61" s="33"/>
      <c r="H61" s="10"/>
      <c r="I61" s="63">
        <f>I60+I59</f>
        <v>0.1</v>
      </c>
      <c r="J61" s="10"/>
      <c r="K61" s="10"/>
      <c r="L61" s="91">
        <f>L60+L59</f>
        <v>2.7E-2</v>
      </c>
      <c r="M61" s="33"/>
      <c r="N61" s="3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 s="2" customFormat="1" ht="27" customHeight="1" x14ac:dyDescent="0.25">
      <c r="A62" s="95" t="s">
        <v>165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7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 s="2" customFormat="1" ht="36" customHeight="1" x14ac:dyDescent="0.25">
      <c r="A63" s="35" t="s">
        <v>9</v>
      </c>
      <c r="B63" s="33" t="s">
        <v>160</v>
      </c>
      <c r="C63" s="51"/>
      <c r="D63" s="52"/>
      <c r="E63" s="53"/>
      <c r="F63" s="33" t="s">
        <v>179</v>
      </c>
      <c r="G63" s="33" t="s">
        <v>22</v>
      </c>
      <c r="H63" s="10"/>
      <c r="I63" s="58">
        <v>3.5999999999999997E-2</v>
      </c>
      <c r="J63" s="33"/>
      <c r="K63" s="33"/>
      <c r="L63" s="58">
        <v>0.08</v>
      </c>
      <c r="M63" s="33"/>
      <c r="N63" s="33" t="s">
        <v>180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 s="2" customFormat="1" ht="36" customHeight="1" x14ac:dyDescent="0.25">
      <c r="A64" s="76" t="s">
        <v>65</v>
      </c>
      <c r="B64" s="33" t="s">
        <v>167</v>
      </c>
      <c r="C64" s="60"/>
      <c r="D64" s="61"/>
      <c r="E64" s="62"/>
      <c r="F64" s="33" t="s">
        <v>168</v>
      </c>
      <c r="G64" s="33"/>
      <c r="H64" s="10"/>
      <c r="I64" s="58">
        <v>3.5999999999999997E-2</v>
      </c>
      <c r="J64" s="33"/>
      <c r="K64" s="33"/>
      <c r="L64" s="58">
        <v>3.5999999999999997E-2</v>
      </c>
      <c r="M64" s="33"/>
      <c r="N64" s="33" t="s">
        <v>169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 s="2" customFormat="1" ht="37.5" customHeight="1" x14ac:dyDescent="0.25">
      <c r="A65" s="35" t="s">
        <v>66</v>
      </c>
      <c r="B65" s="33" t="s">
        <v>171</v>
      </c>
      <c r="C65" s="51"/>
      <c r="D65" s="52"/>
      <c r="E65" s="53"/>
      <c r="F65" s="33" t="s">
        <v>172</v>
      </c>
      <c r="G65" s="33"/>
      <c r="H65" s="10"/>
      <c r="I65" s="58">
        <v>2E-3</v>
      </c>
      <c r="J65" s="33"/>
      <c r="K65" s="33"/>
      <c r="L65" s="58">
        <v>2E-3</v>
      </c>
      <c r="M65" s="33"/>
      <c r="N65" s="33" t="s">
        <v>173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 s="2" customFormat="1" ht="37.5" customHeight="1" x14ac:dyDescent="0.25">
      <c r="A66" s="35" t="s">
        <v>67</v>
      </c>
      <c r="B66" s="33" t="s">
        <v>175</v>
      </c>
      <c r="C66" s="51"/>
      <c r="D66" s="52"/>
      <c r="E66" s="53"/>
      <c r="F66" s="33" t="s">
        <v>176</v>
      </c>
      <c r="G66" s="33"/>
      <c r="H66" s="10"/>
      <c r="I66" s="22">
        <v>5.0000000000000001E-3</v>
      </c>
      <c r="J66" s="33"/>
      <c r="K66" s="33"/>
      <c r="L66" s="22">
        <v>5.0000000000000001E-3</v>
      </c>
      <c r="M66" s="33"/>
      <c r="N66" s="33" t="s">
        <v>177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 s="2" customFormat="1" ht="32.25" customHeight="1" x14ac:dyDescent="0.25">
      <c r="A67" s="35"/>
      <c r="B67" s="25" t="s">
        <v>178</v>
      </c>
      <c r="C67" s="51"/>
      <c r="D67" s="52"/>
      <c r="E67" s="53"/>
      <c r="F67" s="33"/>
      <c r="G67" s="33"/>
      <c r="H67" s="10"/>
      <c r="I67" s="23">
        <f>I66+I65+I64+I63</f>
        <v>7.8999999999999987E-2</v>
      </c>
      <c r="J67" s="33"/>
      <c r="K67" s="33"/>
      <c r="L67" s="23">
        <f>L66+L65+L64+L63</f>
        <v>0.123</v>
      </c>
      <c r="M67" s="33"/>
      <c r="N67" s="3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 ht="27" customHeight="1" x14ac:dyDescent="0.25">
      <c r="A68" s="98" t="s">
        <v>181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100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 s="2" customFormat="1" ht="24" customHeight="1" x14ac:dyDescent="0.25">
      <c r="A69" s="33" t="s">
        <v>159</v>
      </c>
      <c r="B69" s="31" t="s">
        <v>182</v>
      </c>
      <c r="C69" s="11"/>
      <c r="D69" s="38"/>
      <c r="E69" s="12"/>
      <c r="F69" s="13" t="s">
        <v>183</v>
      </c>
      <c r="G69" s="32"/>
      <c r="H69" s="27"/>
      <c r="I69" s="39">
        <v>0.05</v>
      </c>
      <c r="J69" s="39"/>
      <c r="K69" s="39"/>
      <c r="L69" s="39">
        <v>0.05</v>
      </c>
      <c r="M69" s="31"/>
      <c r="N69" s="33" t="s">
        <v>184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 ht="24" x14ac:dyDescent="0.25">
      <c r="A70" s="33"/>
      <c r="B70" s="25" t="s">
        <v>185</v>
      </c>
      <c r="C70" s="37"/>
      <c r="D70" s="38"/>
      <c r="E70" s="12"/>
      <c r="F70" s="27"/>
      <c r="G70" s="27"/>
      <c r="H70" s="27"/>
      <c r="I70" s="47">
        <v>0.05</v>
      </c>
      <c r="J70" s="47"/>
      <c r="K70" s="23"/>
      <c r="L70" s="47">
        <v>0.05</v>
      </c>
      <c r="M70" s="47"/>
      <c r="N70" s="46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 ht="25.5" customHeight="1" x14ac:dyDescent="0.25">
      <c r="A71" s="95" t="s">
        <v>186</v>
      </c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7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 ht="35.25" customHeight="1" x14ac:dyDescent="0.25">
      <c r="A72" s="35" t="s">
        <v>9</v>
      </c>
      <c r="B72" s="28" t="s">
        <v>187</v>
      </c>
      <c r="C72" s="14"/>
      <c r="D72" s="24"/>
      <c r="E72" s="5"/>
      <c r="F72" s="32" t="s">
        <v>74</v>
      </c>
      <c r="G72" s="20"/>
      <c r="H72" s="31"/>
      <c r="I72" s="58" t="s">
        <v>188</v>
      </c>
      <c r="J72" s="33"/>
      <c r="K72" s="33"/>
      <c r="L72" s="58" t="s">
        <v>188</v>
      </c>
      <c r="M72" s="31"/>
      <c r="N72" s="31" t="s">
        <v>189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 s="2" customFormat="1" ht="35.25" customHeight="1" x14ac:dyDescent="0.25">
      <c r="A73" s="76" t="s">
        <v>170</v>
      </c>
      <c r="B73" s="28" t="s">
        <v>190</v>
      </c>
      <c r="C73" s="14"/>
      <c r="D73" s="24"/>
      <c r="E73" s="5"/>
      <c r="F73" s="32" t="s">
        <v>74</v>
      </c>
      <c r="G73" s="20"/>
      <c r="H73" s="31"/>
      <c r="I73" s="58" t="s">
        <v>188</v>
      </c>
      <c r="J73" s="33"/>
      <c r="K73" s="33"/>
      <c r="L73" s="58" t="s">
        <v>188</v>
      </c>
      <c r="M73" s="31"/>
      <c r="N73" s="31" t="s">
        <v>191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 s="2" customFormat="1" ht="35.25" customHeight="1" x14ac:dyDescent="0.25">
      <c r="A74" s="76" t="s">
        <v>174</v>
      </c>
      <c r="B74" s="28" t="s">
        <v>192</v>
      </c>
      <c r="C74" s="14"/>
      <c r="D74" s="24"/>
      <c r="E74" s="5"/>
      <c r="F74" s="32" t="s">
        <v>74</v>
      </c>
      <c r="G74" s="20"/>
      <c r="H74" s="31"/>
      <c r="I74" s="58" t="s">
        <v>188</v>
      </c>
      <c r="J74" s="33"/>
      <c r="K74" s="33"/>
      <c r="L74" s="58" t="s">
        <v>188</v>
      </c>
      <c r="M74" s="31"/>
      <c r="N74" s="31" t="s">
        <v>193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 s="2" customFormat="1" ht="35.25" customHeight="1" x14ac:dyDescent="0.25">
      <c r="A75" s="76" t="s">
        <v>194</v>
      </c>
      <c r="B75" s="28" t="s">
        <v>195</v>
      </c>
      <c r="C75" s="14"/>
      <c r="D75" s="24"/>
      <c r="E75" s="5"/>
      <c r="F75" s="32" t="s">
        <v>74</v>
      </c>
      <c r="G75" s="20"/>
      <c r="H75" s="31"/>
      <c r="I75" s="58" t="s">
        <v>196</v>
      </c>
      <c r="J75" s="33"/>
      <c r="K75" s="33"/>
      <c r="L75" s="58" t="s">
        <v>188</v>
      </c>
      <c r="M75" s="31"/>
      <c r="N75" s="31" t="s">
        <v>193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 s="2" customFormat="1" ht="35.25" customHeight="1" x14ac:dyDescent="0.25">
      <c r="A76" s="76" t="s">
        <v>72</v>
      </c>
      <c r="B76" s="28" t="s">
        <v>197</v>
      </c>
      <c r="C76" s="14"/>
      <c r="D76" s="24"/>
      <c r="E76" s="5"/>
      <c r="F76" s="32" t="s">
        <v>74</v>
      </c>
      <c r="G76" s="20"/>
      <c r="H76" s="31"/>
      <c r="I76" s="58" t="s">
        <v>188</v>
      </c>
      <c r="J76" s="33"/>
      <c r="K76" s="33"/>
      <c r="L76" s="58" t="s">
        <v>188</v>
      </c>
      <c r="M76" s="31"/>
      <c r="N76" s="31" t="s">
        <v>193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 s="2" customFormat="1" ht="35.25" customHeight="1" x14ac:dyDescent="0.25">
      <c r="A77" s="76" t="s">
        <v>76</v>
      </c>
      <c r="B77" s="28" t="s">
        <v>198</v>
      </c>
      <c r="C77" s="14"/>
      <c r="D77" s="24"/>
      <c r="E77" s="5"/>
      <c r="F77" s="32" t="s">
        <v>74</v>
      </c>
      <c r="G77" s="20"/>
      <c r="H77" s="31"/>
      <c r="I77" s="58" t="s">
        <v>188</v>
      </c>
      <c r="J77" s="33"/>
      <c r="K77" s="33"/>
      <c r="L77" s="58" t="s">
        <v>188</v>
      </c>
      <c r="M77" s="31"/>
      <c r="N77" s="31" t="s">
        <v>193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 s="2" customFormat="1" ht="35.25" customHeight="1" x14ac:dyDescent="0.25">
      <c r="A78" s="76" t="s">
        <v>78</v>
      </c>
      <c r="B78" s="28" t="s">
        <v>199</v>
      </c>
      <c r="C78" s="14"/>
      <c r="D78" s="24"/>
      <c r="E78" s="5"/>
      <c r="F78" s="32" t="s">
        <v>74</v>
      </c>
      <c r="G78" s="20"/>
      <c r="H78" s="31"/>
      <c r="I78" s="58" t="s">
        <v>188</v>
      </c>
      <c r="J78" s="33"/>
      <c r="K78" s="33"/>
      <c r="L78" s="58" t="s">
        <v>188</v>
      </c>
      <c r="M78" s="31"/>
      <c r="N78" s="31" t="s">
        <v>193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 s="2" customFormat="1" ht="35.25" customHeight="1" x14ac:dyDescent="0.25">
      <c r="A79" s="76" t="s">
        <v>80</v>
      </c>
      <c r="B79" s="28" t="s">
        <v>200</v>
      </c>
      <c r="C79" s="14"/>
      <c r="D79" s="24"/>
      <c r="E79" s="5"/>
      <c r="F79" s="32" t="s">
        <v>74</v>
      </c>
      <c r="G79" s="20"/>
      <c r="H79" s="31"/>
      <c r="I79" s="58" t="s">
        <v>188</v>
      </c>
      <c r="J79" s="33"/>
      <c r="K79" s="33"/>
      <c r="L79" s="58" t="s">
        <v>188</v>
      </c>
      <c r="M79" s="31"/>
      <c r="N79" s="31" t="s">
        <v>193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 s="2" customFormat="1" ht="36" x14ac:dyDescent="0.25">
      <c r="A80" s="21"/>
      <c r="B80" s="6" t="s">
        <v>222</v>
      </c>
      <c r="C80" s="14"/>
      <c r="D80" s="15"/>
      <c r="E80" s="5"/>
      <c r="F80" s="17"/>
      <c r="G80" s="20"/>
      <c r="H80" s="26"/>
      <c r="I80" s="40" t="s">
        <v>188</v>
      </c>
      <c r="J80" s="40"/>
      <c r="K80" s="40"/>
      <c r="L80" s="40" t="s">
        <v>188</v>
      </c>
      <c r="M80" s="17"/>
      <c r="N80" s="17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 s="2" customFormat="1" ht="25.5" customHeight="1" x14ac:dyDescent="0.25">
      <c r="A81" s="95" t="s">
        <v>201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7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 s="2" customFormat="1" ht="33" customHeight="1" x14ac:dyDescent="0.25">
      <c r="A82" s="33" t="s">
        <v>159</v>
      </c>
      <c r="B82" s="28" t="s">
        <v>202</v>
      </c>
      <c r="C82" s="32"/>
      <c r="D82" s="32"/>
      <c r="E82" s="31"/>
      <c r="F82" s="31" t="s">
        <v>86</v>
      </c>
      <c r="G82" s="20"/>
      <c r="H82" s="31"/>
      <c r="I82" s="22">
        <v>2E-3</v>
      </c>
      <c r="J82" s="39"/>
      <c r="K82" s="39"/>
      <c r="L82" s="22">
        <v>2E-3</v>
      </c>
      <c r="M82" s="31"/>
      <c r="N82" s="31" t="s">
        <v>203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 s="2" customFormat="1" ht="24.75" customHeight="1" x14ac:dyDescent="0.25">
      <c r="A83" s="33" t="s">
        <v>65</v>
      </c>
      <c r="B83" s="28" t="s">
        <v>204</v>
      </c>
      <c r="C83" s="32"/>
      <c r="D83" s="32"/>
      <c r="E83" s="31"/>
      <c r="F83" s="31" t="s">
        <v>86</v>
      </c>
      <c r="G83" s="20"/>
      <c r="H83" s="31"/>
      <c r="I83" s="22">
        <v>2E-3</v>
      </c>
      <c r="J83" s="39"/>
      <c r="K83" s="39"/>
      <c r="L83" s="22">
        <v>2E-3</v>
      </c>
      <c r="M83" s="31"/>
      <c r="N83" s="31" t="s">
        <v>203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 s="2" customFormat="1" ht="24.75" customHeight="1" x14ac:dyDescent="0.25">
      <c r="A84" s="33" t="s">
        <v>66</v>
      </c>
      <c r="B84" s="28" t="s">
        <v>205</v>
      </c>
      <c r="C84" s="32"/>
      <c r="D84" s="32"/>
      <c r="E84" s="31"/>
      <c r="F84" s="31" t="s">
        <v>86</v>
      </c>
      <c r="G84" s="20"/>
      <c r="H84" s="31"/>
      <c r="I84" s="22">
        <v>1E-3</v>
      </c>
      <c r="J84" s="39"/>
      <c r="K84" s="39"/>
      <c r="L84" s="22">
        <v>1E-3</v>
      </c>
      <c r="M84" s="31"/>
      <c r="N84" s="31" t="s">
        <v>203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 s="2" customFormat="1" ht="31.5" customHeight="1" x14ac:dyDescent="0.25">
      <c r="A85" s="33" t="s">
        <v>194</v>
      </c>
      <c r="B85" s="28" t="s">
        <v>206</v>
      </c>
      <c r="C85" s="32"/>
      <c r="D85" s="32"/>
      <c r="E85" s="31"/>
      <c r="F85" s="31" t="s">
        <v>86</v>
      </c>
      <c r="G85" s="20"/>
      <c r="H85" s="31"/>
      <c r="I85" s="39">
        <v>0.01</v>
      </c>
      <c r="J85" s="39"/>
      <c r="K85" s="39"/>
      <c r="L85" s="39">
        <v>0.01</v>
      </c>
      <c r="M85" s="31"/>
      <c r="N85" s="31" t="s">
        <v>207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 s="2" customFormat="1" ht="19.5" customHeight="1" x14ac:dyDescent="0.25">
      <c r="A86" s="33" t="s">
        <v>208</v>
      </c>
      <c r="B86" s="28" t="s">
        <v>209</v>
      </c>
      <c r="C86" s="32"/>
      <c r="D86" s="32"/>
      <c r="E86" s="31"/>
      <c r="F86" s="31" t="s">
        <v>86</v>
      </c>
      <c r="G86" s="20"/>
      <c r="H86" s="31"/>
      <c r="I86" s="22">
        <v>1E-3</v>
      </c>
      <c r="J86" s="39"/>
      <c r="K86" s="39"/>
      <c r="L86" s="22">
        <v>1E-3</v>
      </c>
      <c r="M86" s="31"/>
      <c r="N86" s="31" t="s">
        <v>203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 s="2" customFormat="1" ht="18.75" customHeight="1" x14ac:dyDescent="0.25">
      <c r="A87" s="33" t="s">
        <v>76</v>
      </c>
      <c r="B87" s="28" t="s">
        <v>210</v>
      </c>
      <c r="C87" s="32"/>
      <c r="D87" s="32"/>
      <c r="E87" s="31"/>
      <c r="F87" s="31" t="s">
        <v>86</v>
      </c>
      <c r="G87" s="20"/>
      <c r="H87" s="31"/>
      <c r="I87" s="22">
        <v>1E-3</v>
      </c>
      <c r="J87" s="39"/>
      <c r="K87" s="39"/>
      <c r="L87" s="22">
        <v>1E-3</v>
      </c>
      <c r="M87" s="31"/>
      <c r="N87" s="31" t="s">
        <v>203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 ht="24" x14ac:dyDescent="0.25">
      <c r="A88" s="18"/>
      <c r="B88" s="6" t="s">
        <v>211</v>
      </c>
      <c r="C88" s="16"/>
      <c r="D88" s="16"/>
      <c r="E88" s="17"/>
      <c r="F88" s="17"/>
      <c r="G88" s="16"/>
      <c r="H88" s="17"/>
      <c r="I88" s="82">
        <f>I87+I86+I85+I84+I83+I82</f>
        <v>1.7000000000000001E-2</v>
      </c>
      <c r="J88" s="82"/>
      <c r="K88" s="82"/>
      <c r="L88" s="82">
        <f>L87+L86+L85+L84+L83+L82</f>
        <v>1.7000000000000001E-2</v>
      </c>
      <c r="M88" s="17"/>
      <c r="N88" s="17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 ht="23.25" customHeight="1" x14ac:dyDescent="0.25">
      <c r="A89" s="95" t="s">
        <v>212</v>
      </c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7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 ht="31.5" customHeight="1" x14ac:dyDescent="0.25">
      <c r="A90" s="35" t="s">
        <v>159</v>
      </c>
      <c r="B90" s="28" t="s">
        <v>213</v>
      </c>
      <c r="C90" s="11"/>
      <c r="D90" s="24"/>
      <c r="E90" s="5"/>
      <c r="F90" s="31" t="s">
        <v>214</v>
      </c>
      <c r="G90" s="77" t="s">
        <v>215</v>
      </c>
      <c r="H90" s="36"/>
      <c r="I90" s="39" t="s">
        <v>216</v>
      </c>
      <c r="J90" s="39"/>
      <c r="K90" s="39"/>
      <c r="L90" s="39" t="s">
        <v>188</v>
      </c>
      <c r="M90" s="31"/>
      <c r="N90" s="31" t="s">
        <v>217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 s="2" customFormat="1" ht="31.5" customHeight="1" x14ac:dyDescent="0.25">
      <c r="A91" s="95" t="s">
        <v>218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 s="2" customFormat="1" ht="31.5" customHeight="1" x14ac:dyDescent="0.25">
      <c r="A92" s="71" t="s">
        <v>159</v>
      </c>
      <c r="B92" s="28" t="s">
        <v>219</v>
      </c>
      <c r="C92" s="11"/>
      <c r="D92" s="24"/>
      <c r="E92" s="5"/>
      <c r="F92" s="31" t="s">
        <v>220</v>
      </c>
      <c r="G92" s="77"/>
      <c r="H92" s="70"/>
      <c r="I92" s="92">
        <v>18.899999999999999</v>
      </c>
      <c r="J92" s="39"/>
      <c r="K92" s="39"/>
      <c r="L92" s="39">
        <v>18.899999999999999</v>
      </c>
      <c r="M92" s="31"/>
      <c r="N92" s="3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 x14ac:dyDescent="0.25">
      <c r="A93" s="21"/>
      <c r="B93" s="6"/>
      <c r="C93" s="11"/>
      <c r="D93" s="15"/>
      <c r="E93" s="5"/>
      <c r="F93" s="17"/>
      <c r="G93" s="20"/>
      <c r="H93" s="19"/>
      <c r="I93" s="82">
        <v>18.899999999999999</v>
      </c>
      <c r="J93" s="82"/>
      <c r="K93" s="82"/>
      <c r="L93" s="82">
        <v>18.899999999999999</v>
      </c>
      <c r="M93" s="17"/>
      <c r="N93" s="17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 ht="39" customHeight="1" x14ac:dyDescent="0.25">
      <c r="A94" s="8"/>
      <c r="B94" s="8"/>
      <c r="C94" s="8"/>
      <c r="D94" s="8"/>
      <c r="E94" s="8"/>
      <c r="F94" s="8"/>
      <c r="G94" s="8"/>
      <c r="H94" s="34"/>
      <c r="I94" s="8"/>
      <c r="J94" s="8"/>
      <c r="K94" s="8"/>
      <c r="L94" s="8"/>
      <c r="M94" s="8"/>
      <c r="N94" s="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 ht="27" customHeight="1" x14ac:dyDescent="0.25">
      <c r="A95" s="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 s="2" customFormat="1" ht="14.45" customHeight="1" x14ac:dyDescent="0.25">
      <c r="A96" s="4"/>
      <c r="B96" s="4"/>
      <c r="C96" s="4"/>
      <c r="D96" s="4"/>
      <c r="E96" s="4"/>
      <c r="F96" s="4"/>
      <c r="G96" s="4"/>
      <c r="H96" s="30"/>
      <c r="I96" s="4"/>
      <c r="J96" s="4"/>
      <c r="K96" s="4"/>
      <c r="L96" s="4"/>
      <c r="M96" s="4"/>
      <c r="N96" s="4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 s="2" customFormat="1" ht="14.45" customHeight="1" x14ac:dyDescent="0.25">
      <c r="A97" s="4"/>
      <c r="B97" s="4"/>
      <c r="C97" s="4"/>
      <c r="D97" s="4"/>
      <c r="E97" s="4"/>
      <c r="F97" s="4"/>
      <c r="G97" s="4"/>
      <c r="H97" s="30"/>
      <c r="I97" s="4"/>
      <c r="J97" s="4"/>
      <c r="K97" s="4"/>
      <c r="L97" s="4"/>
      <c r="M97" s="4"/>
      <c r="N97" s="4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 ht="15" customHeight="1" x14ac:dyDescent="0.25">
      <c r="A98" s="4"/>
      <c r="B98" s="112" t="s">
        <v>13</v>
      </c>
      <c r="C98" s="112"/>
      <c r="D98" s="112"/>
      <c r="E98" s="112"/>
      <c r="F98" s="112"/>
      <c r="G98" s="44"/>
      <c r="H98" s="4"/>
      <c r="I98" s="9"/>
      <c r="J98" s="9"/>
      <c r="K98" s="9"/>
      <c r="L98" s="9"/>
      <c r="M98" s="9"/>
      <c r="N98" s="126" t="s">
        <v>10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 x14ac:dyDescent="0.25">
      <c r="A99" s="4"/>
      <c r="B99" s="112"/>
      <c r="C99" s="112"/>
      <c r="D99" s="112"/>
      <c r="E99" s="112"/>
      <c r="F99" s="112"/>
      <c r="G99" s="44"/>
      <c r="H99" s="9"/>
      <c r="I99" s="9"/>
      <c r="J99" s="9"/>
      <c r="K99" s="9"/>
      <c r="L99" s="9"/>
      <c r="M99" s="9"/>
      <c r="N99" s="126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 x14ac:dyDescent="0.25">
      <c r="A100" s="4"/>
      <c r="B100" s="112"/>
      <c r="C100" s="112"/>
      <c r="D100" s="112"/>
      <c r="E100" s="112"/>
      <c r="F100" s="112"/>
      <c r="G100" s="44"/>
      <c r="H100" s="9"/>
      <c r="I100" s="9"/>
      <c r="J100" s="9"/>
      <c r="K100" s="9"/>
      <c r="L100" s="9"/>
      <c r="M100" s="9"/>
      <c r="N100" s="126"/>
      <c r="O100" s="29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 x14ac:dyDescent="0.25">
      <c r="A160" s="1"/>
      <c r="B160" s="1"/>
      <c r="C160" s="1"/>
      <c r="D160" s="1"/>
      <c r="E160" s="1"/>
      <c r="F160" s="1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1:4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1:4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1:4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1:4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1:4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1:4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1:4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1:4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1:4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1:4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1:4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42" x14ac:dyDescent="0.25">
      <c r="H238" s="1"/>
    </row>
  </sheetData>
  <mergeCells count="26">
    <mergeCell ref="A4:N4"/>
    <mergeCell ref="B98:F100"/>
    <mergeCell ref="A1:N1"/>
    <mergeCell ref="K2:M2"/>
    <mergeCell ref="N2:N3"/>
    <mergeCell ref="A2:A3"/>
    <mergeCell ref="B2:B3"/>
    <mergeCell ref="C2:E3"/>
    <mergeCell ref="F2:F3"/>
    <mergeCell ref="G2:G3"/>
    <mergeCell ref="H2:J2"/>
    <mergeCell ref="N98:N100"/>
    <mergeCell ref="A58:N58"/>
    <mergeCell ref="A5:N5"/>
    <mergeCell ref="G6:G10"/>
    <mergeCell ref="F6:F10"/>
    <mergeCell ref="C6:E10"/>
    <mergeCell ref="B6:B10"/>
    <mergeCell ref="A6:A11"/>
    <mergeCell ref="B95:N95"/>
    <mergeCell ref="A62:N62"/>
    <mergeCell ref="A68:N68"/>
    <mergeCell ref="A71:N71"/>
    <mergeCell ref="A81:N81"/>
    <mergeCell ref="A89:N89"/>
    <mergeCell ref="A91:N91"/>
  </mergeCells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Ершова Нина Анатольевна</cp:lastModifiedBy>
  <cp:lastPrinted>2022-08-02T06:44:45Z</cp:lastPrinted>
  <dcterms:created xsi:type="dcterms:W3CDTF">2013-07-25T02:54:56Z</dcterms:created>
  <dcterms:modified xsi:type="dcterms:W3CDTF">2025-02-19T01:55:07Z</dcterms:modified>
</cp:coreProperties>
</file>