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ДЛЯ РАЗМЕЩЕНИЯ НА САЙТ\ДУМА\"/>
    </mc:Choice>
  </mc:AlternateContent>
  <bookViews>
    <workbookView xWindow="0" yWindow="0" windowWidth="15360" windowHeight="7755"/>
  </bookViews>
  <sheets>
    <sheet name="Перечень с экономией" sheetId="3" r:id="rId1"/>
    <sheet name="Лист1" sheetId="4" r:id="rId2"/>
  </sheets>
  <calcPr calcId="152511"/>
</workbook>
</file>

<file path=xl/calcChain.xml><?xml version="1.0" encoding="utf-8"?>
<calcChain xmlns="http://schemas.openxmlformats.org/spreadsheetml/2006/main">
  <c r="D21" i="3" l="1"/>
  <c r="E22" i="3"/>
  <c r="F22" i="3"/>
  <c r="D17" i="3"/>
  <c r="D16" i="3"/>
  <c r="D15" i="3"/>
  <c r="D19" i="3"/>
  <c r="D18" i="3"/>
  <c r="D11" i="3"/>
  <c r="D14" i="3"/>
  <c r="D13" i="3"/>
  <c r="D12" i="3"/>
  <c r="D22" i="3" l="1"/>
  <c r="D20" i="4" l="1"/>
  <c r="E18" i="4"/>
  <c r="F18" i="4" s="1"/>
  <c r="E17" i="4"/>
  <c r="F17" i="4" s="1"/>
  <c r="E16" i="4"/>
  <c r="F16" i="4" s="1"/>
  <c r="E15" i="4"/>
  <c r="F15" i="4" s="1"/>
  <c r="D14" i="4"/>
  <c r="D21" i="4" s="1"/>
  <c r="D13" i="4"/>
  <c r="E12" i="4"/>
  <c r="E21" i="4" s="1"/>
  <c r="F12" i="4" l="1"/>
  <c r="F21" i="4" s="1"/>
</calcChain>
</file>

<file path=xl/sharedStrings.xml><?xml version="1.0" encoding="utf-8"?>
<sst xmlns="http://schemas.openxmlformats.org/spreadsheetml/2006/main" count="87" uniqueCount="63">
  <si>
    <t>№ п/п</t>
  </si>
  <si>
    <t>Срок реализации</t>
  </si>
  <si>
    <t>в том числе из:</t>
  </si>
  <si>
    <t>Объем финансирования - всего, руб.</t>
  </si>
  <si>
    <t>областного бюджета, руб.</t>
  </si>
  <si>
    <t>Наименование мероприятия</t>
  </si>
  <si>
    <t>Пункт 
статьи ФЗ от 06.10.2003 г.
 № 131-ФЗ «Об общих принципах организации местного самоуправления в Российской Федерации»</t>
  </si>
  <si>
    <t>(наименование городского округа, поселения, муниципального района)</t>
  </si>
  <si>
    <t>Перечень проектов народных инициатив на 2018 год</t>
  </si>
  <si>
    <t>до 29 декабря 2018 года</t>
  </si>
  <si>
    <t>Усть-Кутское муниципальное образование ( район)</t>
  </si>
  <si>
    <t>Приобретение  Машины для заливки и очистки катка марка ГАЗ для МКУ "Спортивно-оздоровительного центра"</t>
  </si>
  <si>
    <t>2.</t>
  </si>
  <si>
    <t>Приобретение автобуса для перевозки артистов (детей) по городу и на дальние расстояния ( МБУК РКДЦ "Магистраль")</t>
  </si>
  <si>
    <t xml:space="preserve">3. </t>
  </si>
  <si>
    <t>ст.15 ч.1 п.26</t>
  </si>
  <si>
    <t>ст.15 ч.1 п 19.1</t>
  </si>
  <si>
    <t>ст.15 ч.1 п.19.1</t>
  </si>
  <si>
    <t>Приобретение и монтаж LED - экрана для МБУК РКДЦ "Магистраль")</t>
  </si>
  <si>
    <t>4.</t>
  </si>
  <si>
    <t>ст. 15 ч.1 п.11</t>
  </si>
  <si>
    <t>5.</t>
  </si>
  <si>
    <t>6.</t>
  </si>
  <si>
    <t>7.</t>
  </si>
  <si>
    <t>ст.15. ч.1  п.11</t>
  </si>
  <si>
    <t>ст.15 ч.1 п. 11</t>
  </si>
  <si>
    <t>ст.15 ч.1 п.11</t>
  </si>
  <si>
    <t>Приобретение и установка  уличных спортивных тренажеров в МОУ СОШ  №1,2,3,4,5,6,7,8,9,10 УКМО, МОУ Лицей УКМО, МОУ СОШ с. Ния УКМО, МОУ СОШ п.Звездный УКМО,МОУ СОШ с. Подымахино УКМО, МОУ СОШ с.Верхнемарково УКМО,МОУ СОШ с. Ручей  УКМО, МОУ СОШ п. ЯнтальУКМО, МКУ ДО ЦДО УКМО</t>
  </si>
  <si>
    <t xml:space="preserve">Приобретение и монтаж системы для очистки воды  для МОУ СОШ п. Верхнемарково УКМО, МОУ ДОУ ДС  № 27 , МОУ   СОШ с. Подымахино УКМО </t>
  </si>
  <si>
    <t>Организация оснащения мебелью муниципальных образовательных учреждений УКМО ((МОУ СОШ №1,2,3,5,8  УКМО, МОУ Лицей УКМО, МОУ СОШ п. Звездный УКМО, МОУ СОШп. Ния УКМО,  МОУ СОШ п. Янталь УКМО, МОУ СОШ п. Ручей УКМО) ( мебель для педагогов)</t>
  </si>
  <si>
    <t>Организация оснащения питьевыми фонтанчиками   муниципальных образовательных  учреждениях УКМО ( МОУ СОШ № 1,2,3,4,5,6,7,8,9,10 УКМО, МОУ  Лицей УКМО, МОУ СОШ п. Звездный УКМО, МОУ СОШ п. Ния УКМО, МОУ СОШ с. Подымахино УКМО, МОУ СОШ п. Янталь УКМО,МОУ СОШ с.Ручей УКМО, МОУ СОШ п. Верхнемарково УКМО)</t>
  </si>
  <si>
    <t>Дополнительные мероприятия</t>
  </si>
  <si>
    <t>8.</t>
  </si>
  <si>
    <t>К.В. Васильков</t>
  </si>
  <si>
    <t xml:space="preserve">Приложение  к решению Думы УКМО </t>
  </si>
  <si>
    <t>Приобретение сценического модульного комплекса (9,6*6,0*4,5, двускатный, сборно-разборный, стальной, улучшенный) для организации концертов на открытой площадке  (МБУК РКДЦ "Магистраль")</t>
  </si>
  <si>
    <t xml:space="preserve"> </t>
  </si>
  <si>
    <r>
      <t>местного        бюджета</t>
    </r>
    <r>
      <rPr>
        <b/>
        <sz val="9"/>
        <rFont val="Times New Roman"/>
        <family val="1"/>
        <charset val="204"/>
      </rPr>
      <t>*</t>
    </r>
    <r>
      <rPr>
        <sz val="9"/>
        <rFont val="Times New Roman"/>
        <family val="1"/>
        <charset val="204"/>
      </rPr>
      <t>, руб.</t>
    </r>
  </si>
  <si>
    <r>
      <t xml:space="preserve">ИТОГО: </t>
    </r>
    <r>
      <rPr>
        <b/>
        <sz val="9"/>
        <color indexed="22"/>
        <rFont val="Times New Roman"/>
        <family val="1"/>
        <charset val="204"/>
      </rPr>
      <t> </t>
    </r>
  </si>
  <si>
    <t>Председатель комитета по экономике, социально-трудовым отношениям и ценам Администрации УКМО</t>
  </si>
  <si>
    <t>Приложение 1</t>
  </si>
  <si>
    <t>* Объем финансирования из местного бюджета  указывается по всем мероприятиям, включенным в перечень проектов народных инициатив. Процент финансирования каждого мероприятия из местного бюджета устанавливается одинаковым, но не ниже минимального размера указанного в распределении субсидий.</t>
  </si>
  <si>
    <r>
      <t>местного        бюджета</t>
    </r>
    <r>
      <rPr>
        <b/>
        <sz val="11"/>
        <rFont val="Times New Roman"/>
        <family val="1"/>
        <charset val="204"/>
      </rPr>
      <t>*</t>
    </r>
    <r>
      <rPr>
        <sz val="11"/>
        <rFont val="Times New Roman"/>
        <family val="1"/>
        <charset val="204"/>
      </rPr>
      <t>, руб.</t>
    </r>
  </si>
  <si>
    <r>
      <t xml:space="preserve">ИТОГО: </t>
    </r>
    <r>
      <rPr>
        <b/>
        <sz val="11"/>
        <color indexed="22"/>
        <rFont val="Times New Roman"/>
        <family val="1"/>
        <charset val="204"/>
      </rPr>
      <t> </t>
    </r>
  </si>
  <si>
    <t>Перечень проектов народных инициатив на 2019 год</t>
  </si>
  <si>
    <t>Приобретение и установка  светодиодного экрана P5 SMD InDoor Rental (для МБУК РКДЦ "Магистраль")</t>
  </si>
  <si>
    <t>Приобретение  ринга боксерского профессионального с боевой зоной 6*6 на помосте 7*7, высотой 1 м. для Детско юношеской спортивной школы №1 в г. Усть-Кут</t>
  </si>
  <si>
    <t>Приобретение  светового оборудования с защитой IP 65для уличной  сцены (для МБУК РКДЦ "Магистраль") в г. Усть-Кут</t>
  </si>
  <si>
    <t>Приобретение и установка  уличных спортивных комплексов для общеобразовательных организаций (МОУ СОШ 1,2,3,4,5,6,7,8,9,10 УКМО, МОУ СОШ п. Звездный УКМО, МОУ СОШ п. Янталь УКМО,МОУ Лицей УКМО, МКУ ДО ЦДО УКМО)</t>
  </si>
  <si>
    <t>Приобретение и установка метеоплощадки в дошкольные учреждения ( Муниципальные образовательные учреждения дошкольного образования № 1,3,8,13,15,20,22,23,24,27,30,32,41,42,44,46,48,49,50,54,63 )</t>
  </si>
  <si>
    <t>Приобретение и установка спортивного уличного оборудования в дошкольные организации ( Муниципальные образовательные учреждения дошкольного образования № 1,3,8,13,15,20,22,23,24,27,30,32,41,42,44,46,48,49,50,54,63 УКМО)</t>
  </si>
  <si>
    <t>Приобретение  и установка ворот с сеткой для мини-футбола  на спортивных площадках МОУ СОШ №1,2,3,4,5,6,7,8, МОУ СОШ Звездный, МОУ СОШ Янталь, МОУ Лицей</t>
  </si>
  <si>
    <t>Приобретение татами (размер матов 2*1м., плотность 180 кг/м3) и комплекта оборудования для тренажерного зала  ( скамья для жима+стойки под штангу, гриф для штанги, диски обрезиненные, гантели разборные, литые) (для  МКУ Спортивно-оздоровительный центр)</t>
  </si>
  <si>
    <t>Приобретение и установка уличного спортивного оборудования для воркаута ( для МКУ Спортивно - оздоровительный центр)</t>
  </si>
  <si>
    <t>дополнительное мероприятие</t>
  </si>
  <si>
    <t>15.1.19.1</t>
  </si>
  <si>
    <t>15.26</t>
  </si>
  <si>
    <t>15.1.11.</t>
  </si>
  <si>
    <t>15.26.</t>
  </si>
  <si>
    <t>10.</t>
  </si>
  <si>
    <t>до 31 декабря 2019 года</t>
  </si>
  <si>
    <t>Приобретение спортивного инвентаря  для Детско - юношеской спортивной школы № 1  в г. Усть-Куте ( гири соревновательные и чемпионские, штанга олимпийская, весы электронные напольные, пояс для гиревого спорта, бинты  Everlast, маты Wallbarz)</t>
  </si>
  <si>
    <t>№228 от 29.10.2019г.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</si>
</sst>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00000000"/>
    <numFmt numFmtId="165" formatCode="#,##0.000"/>
  </numFmts>
  <fonts count="16" x14ac:knownFonts="1">
    <font>
      <sz val="10"/>
      <name val="Arial Cyr"/>
      <charset val="204"/>
    </font>
    <font>
      <sz val="10"/>
      <name val="Times New Roman"/>
      <family val="1"/>
      <charset val="204"/>
    </font>
    <font>
      <sz val="11"/>
      <name val="Times New Roman"/>
      <family val="1"/>
      <charset val="204"/>
    </font>
    <font>
      <sz val="9"/>
      <name val="Arial Cyr"/>
      <charset val="204"/>
    </font>
    <font>
      <sz val="9"/>
      <name val="Times New Roman"/>
      <family val="1"/>
      <charset val="204"/>
    </font>
    <font>
      <b/>
      <sz val="9"/>
      <name val="Arial Cyr"/>
      <charset val="204"/>
    </font>
    <font>
      <b/>
      <sz val="11"/>
      <color indexed="8"/>
      <name val="Times New Roman"/>
      <family val="1"/>
      <charset val="204"/>
    </font>
    <font>
      <sz val="11"/>
      <color indexed="8"/>
      <name val="Times New Roman"/>
      <family val="1"/>
      <charset val="204"/>
    </font>
    <font>
      <b/>
      <sz val="9"/>
      <name val="Times New Roman"/>
      <family val="1"/>
      <charset val="204"/>
    </font>
    <font>
      <b/>
      <sz val="9"/>
      <color indexed="22"/>
      <name val="Times New Roman"/>
      <family val="1"/>
      <charset val="204"/>
    </font>
    <font>
      <b/>
      <sz val="10"/>
      <name val="Times New Roman"/>
      <family val="1"/>
      <charset val="204"/>
    </font>
    <font>
      <b/>
      <sz val="11"/>
      <name val="Times New Roman"/>
      <family val="1"/>
      <charset val="204"/>
    </font>
    <font>
      <sz val="11"/>
      <color theme="1"/>
      <name val="Times New Roman"/>
      <family val="1"/>
      <charset val="204"/>
    </font>
    <font>
      <b/>
      <sz val="11"/>
      <color indexed="22"/>
      <name val="Times New Roman"/>
      <family val="1"/>
      <charset val="204"/>
    </font>
    <font>
      <sz val="11"/>
      <name val="Arial Cyr"/>
      <charset val="204"/>
    </font>
    <font>
      <sz val="10"/>
      <name val="Times New Roman"/>
      <family val="2"/>
      <charset val="204"/>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right" wrapText="1"/>
    </xf>
    <xf numFmtId="0" fontId="4" fillId="0" borderId="0" xfId="0" applyFont="1" applyAlignment="1">
      <alignment horizontal="left" wrapText="1"/>
    </xf>
    <xf numFmtId="0" fontId="4" fillId="0" borderId="0" xfId="0" applyFont="1"/>
    <xf numFmtId="0" fontId="5" fillId="0" borderId="0" xfId="0" applyFont="1" applyAlignment="1">
      <alignment horizontal="center" vertical="center" wrapText="1"/>
    </xf>
    <xf numFmtId="164" fontId="3" fillId="0" borderId="0" xfId="0" applyNumberFormat="1" applyFont="1"/>
    <xf numFmtId="0" fontId="4" fillId="0" borderId="0" xfId="0" applyFont="1" applyAlignment="1">
      <alignment horizontal="right"/>
    </xf>
    <xf numFmtId="0" fontId="4" fillId="0" borderId="0" xfId="0" applyFont="1" applyAlignment="1">
      <alignment horizontal="center" wrapText="1"/>
    </xf>
    <xf numFmtId="0" fontId="4" fillId="0" borderId="0" xfId="0" applyFont="1" applyAlignment="1">
      <alignment horizontal="center" vertical="top" wrapText="1"/>
    </xf>
    <xf numFmtId="0" fontId="3" fillId="0" borderId="0" xfId="0" applyFont="1" applyAlignment="1">
      <alignment vertical="top"/>
    </xf>
    <xf numFmtId="165" fontId="4" fillId="0" borderId="0" xfId="0" applyNumberFormat="1" applyFont="1"/>
    <xf numFmtId="2" fontId="4" fillId="0" borderId="0" xfId="0" applyNumberFormat="1" applyFont="1"/>
    <xf numFmtId="0" fontId="4" fillId="0" borderId="0" xfId="0" applyFont="1" applyAlignment="1">
      <alignment horizontal="left" wrapText="1"/>
    </xf>
    <xf numFmtId="0" fontId="7" fillId="0" borderId="0" xfId="0" applyFont="1" applyAlignment="1">
      <alignment horizontal="center" wrapText="1"/>
    </xf>
    <xf numFmtId="0" fontId="7" fillId="0" borderId="0" xfId="0" applyFont="1" applyAlignment="1">
      <alignment horizontal="center"/>
    </xf>
    <xf numFmtId="0" fontId="2" fillId="0" borderId="0" xfId="0" applyFont="1" applyAlignment="1">
      <alignment horizontal="center"/>
    </xf>
    <xf numFmtId="0" fontId="8" fillId="0" borderId="0" xfId="0" applyFont="1" applyAlignment="1">
      <alignment horizontal="left" wrapText="1"/>
    </xf>
    <xf numFmtId="0" fontId="4" fillId="2" borderId="1" xfId="0" applyFont="1" applyFill="1" applyBorder="1" applyAlignment="1">
      <alignment horizontal="center" vertical="center" wrapText="1"/>
    </xf>
    <xf numFmtId="0" fontId="8" fillId="0" borderId="0" xfId="0" applyFont="1"/>
    <xf numFmtId="0" fontId="7" fillId="0" borderId="0" xfId="0" applyFont="1" applyAlignment="1">
      <alignment horizontal="center" wrapText="1"/>
    </xf>
    <xf numFmtId="0" fontId="10" fillId="0" borderId="0" xfId="0" applyFont="1" applyAlignment="1">
      <alignment horizontal="left" wrapText="1"/>
    </xf>
    <xf numFmtId="0" fontId="2" fillId="2"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wrapText="1"/>
    </xf>
    <xf numFmtId="4" fontId="2" fillId="0" borderId="1" xfId="0" applyNumberFormat="1" applyFont="1" applyBorder="1"/>
    <xf numFmtId="4" fontId="2" fillId="0" borderId="1" xfId="0" applyNumberFormat="1" applyFont="1" applyBorder="1" applyAlignment="1">
      <alignment wrapText="1"/>
    </xf>
    <xf numFmtId="0" fontId="11" fillId="0" borderId="1" xfId="0" applyFont="1" applyBorder="1" applyAlignment="1">
      <alignment horizontal="center" wrapText="1"/>
    </xf>
    <xf numFmtId="0" fontId="12" fillId="3" borderId="1" xfId="0" applyFont="1" applyFill="1" applyBorder="1" applyAlignment="1">
      <alignment wrapText="1"/>
    </xf>
    <xf numFmtId="0" fontId="2" fillId="0" borderId="1" xfId="0" applyFont="1" applyBorder="1" applyAlignment="1">
      <alignment vertical="top" wrapText="1"/>
    </xf>
    <xf numFmtId="0" fontId="2" fillId="0" borderId="0" xfId="0" applyFont="1" applyAlignment="1">
      <alignment horizontal="right"/>
    </xf>
    <xf numFmtId="0" fontId="4" fillId="3" borderId="1" xfId="0" applyFont="1" applyFill="1" applyBorder="1" applyAlignment="1">
      <alignment horizontal="center"/>
    </xf>
    <xf numFmtId="0" fontId="15" fillId="3" borderId="1" xfId="0" applyFont="1" applyFill="1" applyBorder="1" applyAlignment="1">
      <alignment wrapText="1"/>
    </xf>
    <xf numFmtId="4" fontId="4" fillId="3" borderId="1" xfId="0" applyNumberFormat="1" applyFont="1" applyFill="1" applyBorder="1"/>
    <xf numFmtId="4" fontId="4" fillId="3" borderId="1" xfId="0" applyNumberFormat="1" applyFont="1" applyFill="1" applyBorder="1" applyAlignment="1">
      <alignment wrapText="1"/>
    </xf>
    <xf numFmtId="0" fontId="4" fillId="3" borderId="1" xfId="0" applyFont="1" applyFill="1" applyBorder="1" applyAlignment="1">
      <alignment horizontal="center" wrapText="1"/>
    </xf>
    <xf numFmtId="14" fontId="4" fillId="3" borderId="1" xfId="0" applyNumberFormat="1" applyFont="1" applyFill="1" applyBorder="1" applyAlignment="1">
      <alignment horizontal="center" wrapText="1"/>
    </xf>
    <xf numFmtId="0" fontId="10" fillId="3" borderId="1" xfId="0" applyFont="1" applyFill="1" applyBorder="1" applyAlignment="1">
      <alignment wrapText="1"/>
    </xf>
    <xf numFmtId="0" fontId="4" fillId="3" borderId="1" xfId="0" applyFont="1" applyFill="1" applyBorder="1" applyAlignment="1">
      <alignment wrapText="1"/>
    </xf>
    <xf numFmtId="4" fontId="4" fillId="3" borderId="1" xfId="0" applyNumberFormat="1" applyFont="1" applyFill="1" applyBorder="1" applyAlignment="1">
      <alignment horizontal="center"/>
    </xf>
    <xf numFmtId="4" fontId="4" fillId="3" borderId="1" xfId="0" applyNumberFormat="1" applyFont="1" applyFill="1" applyBorder="1" applyAlignment="1">
      <alignment horizontal="center" wrapText="1"/>
    </xf>
    <xf numFmtId="4" fontId="10" fillId="3" borderId="1" xfId="0" applyNumberFormat="1" applyFont="1" applyFill="1" applyBorder="1"/>
    <xf numFmtId="0" fontId="4" fillId="3" borderId="1" xfId="0" applyFont="1" applyFill="1" applyBorder="1" applyAlignment="1">
      <alignment vertical="top" wrapText="1"/>
    </xf>
    <xf numFmtId="0" fontId="4" fillId="0" borderId="0" xfId="0" applyFont="1" applyAlignment="1">
      <alignment horizontal="center" vertical="top"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8" fillId="3" borderId="1" xfId="0" applyFont="1" applyFill="1" applyBorder="1" applyAlignment="1">
      <alignment wrapText="1"/>
    </xf>
    <xf numFmtId="0" fontId="6" fillId="0" borderId="0" xfId="0" applyFont="1" applyAlignment="1">
      <alignment horizontal="center" wrapText="1"/>
    </xf>
    <xf numFmtId="0" fontId="6" fillId="0" borderId="0" xfId="0" applyFont="1" applyAlignment="1">
      <alignment horizontal="center"/>
    </xf>
    <xf numFmtId="0" fontId="7" fillId="0" borderId="7" xfId="0" applyFont="1" applyBorder="1" applyAlignment="1">
      <alignment horizontal="center" wrapText="1"/>
    </xf>
    <xf numFmtId="0" fontId="7" fillId="0" borderId="0" xfId="0" applyFont="1" applyAlignment="1">
      <alignment horizont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1" xfId="0" applyFont="1" applyBorder="1" applyAlignment="1">
      <alignment wrapText="1"/>
    </xf>
    <xf numFmtId="0" fontId="0" fillId="0" borderId="0" xfId="0" applyAlignment="1"/>
    <xf numFmtId="0" fontId="14" fillId="0" borderId="0" xfId="0" applyFont="1" applyAlignment="1">
      <alignment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abSelected="1" view="pageBreakPreview" topLeftCell="D13" zoomScaleNormal="100" zoomScaleSheetLayoutView="100" workbookViewId="0">
      <selection activeCell="H8" sqref="H8"/>
    </sheetView>
  </sheetViews>
  <sheetFormatPr defaultRowHeight="12.75" x14ac:dyDescent="0.2"/>
  <cols>
    <col min="1" max="1" width="5.140625" customWidth="1"/>
    <col min="2" max="2" width="31.5703125" customWidth="1"/>
    <col min="3" max="3" width="11.5703125" customWidth="1"/>
    <col min="4" max="4" width="14.28515625" customWidth="1"/>
    <col min="5" max="6" width="16.28515625" customWidth="1"/>
    <col min="7" max="7" width="15" customWidth="1"/>
    <col min="8" max="8" width="18.85546875" customWidth="1"/>
    <col min="9" max="9" width="18.42578125" customWidth="1"/>
  </cols>
  <sheetData>
    <row r="1" spans="1:13" x14ac:dyDescent="0.2">
      <c r="E1" s="1" t="s">
        <v>34</v>
      </c>
    </row>
    <row r="2" spans="1:13" x14ac:dyDescent="0.2">
      <c r="A2" s="3"/>
      <c r="B2" s="3"/>
      <c r="C2" s="3"/>
      <c r="D2" s="3"/>
      <c r="E2" s="3" t="s">
        <v>62</v>
      </c>
      <c r="F2" s="3"/>
      <c r="G2" s="4"/>
      <c r="H2" s="5"/>
      <c r="I2" s="5"/>
      <c r="J2" s="3"/>
      <c r="K2" s="3"/>
      <c r="L2" s="3"/>
      <c r="M2" s="3"/>
    </row>
    <row r="3" spans="1:13" x14ac:dyDescent="0.2">
      <c r="A3" s="3"/>
      <c r="B3" s="3"/>
      <c r="C3" s="3"/>
      <c r="D3" s="3"/>
      <c r="E3" s="3"/>
      <c r="F3" s="3"/>
      <c r="G3" s="4"/>
      <c r="H3" s="15"/>
      <c r="I3" s="15"/>
      <c r="J3" s="3"/>
      <c r="K3" s="3"/>
      <c r="L3" s="3"/>
      <c r="M3" s="3"/>
    </row>
    <row r="4" spans="1:13" ht="14.25" x14ac:dyDescent="0.2">
      <c r="A4" s="49" t="s">
        <v>44</v>
      </c>
      <c r="B4" s="50"/>
      <c r="C4" s="50"/>
      <c r="D4" s="50"/>
      <c r="E4" s="50"/>
      <c r="F4" s="50"/>
      <c r="G4" s="50"/>
      <c r="H4" s="3"/>
      <c r="I4" s="3"/>
      <c r="J4" s="3"/>
      <c r="K4" s="3"/>
      <c r="L4" s="3"/>
      <c r="M4" s="3"/>
    </row>
    <row r="5" spans="1:13" ht="15" x14ac:dyDescent="0.25">
      <c r="A5" s="16"/>
      <c r="B5" s="17"/>
      <c r="C5" s="17"/>
      <c r="D5" s="17"/>
      <c r="E5" s="17"/>
      <c r="F5" s="17"/>
      <c r="G5" s="17"/>
      <c r="H5" s="3"/>
      <c r="I5" s="3"/>
      <c r="J5" s="3"/>
      <c r="K5" s="3"/>
      <c r="L5" s="3"/>
      <c r="M5" s="3"/>
    </row>
    <row r="6" spans="1:13" ht="15" x14ac:dyDescent="0.25">
      <c r="A6" s="16"/>
      <c r="B6" s="51" t="s">
        <v>10</v>
      </c>
      <c r="C6" s="51"/>
      <c r="D6" s="51"/>
      <c r="E6" s="51"/>
      <c r="F6" s="51"/>
      <c r="G6" s="51"/>
      <c r="H6" s="3"/>
      <c r="I6" s="3"/>
      <c r="J6" s="3"/>
      <c r="K6" s="3"/>
      <c r="L6" s="3"/>
      <c r="M6" s="3"/>
    </row>
    <row r="7" spans="1:13" ht="15" x14ac:dyDescent="0.25">
      <c r="A7" s="52" t="s">
        <v>7</v>
      </c>
      <c r="B7" s="52"/>
      <c r="C7" s="52"/>
      <c r="D7" s="52"/>
      <c r="E7" s="52"/>
      <c r="F7" s="52"/>
      <c r="G7" s="52"/>
      <c r="H7" s="3"/>
      <c r="I7" s="3"/>
      <c r="J7" s="3"/>
      <c r="K7" s="3"/>
      <c r="L7" s="3"/>
      <c r="M7" s="3"/>
    </row>
    <row r="8" spans="1:13" ht="15" x14ac:dyDescent="0.25">
      <c r="A8" s="18"/>
      <c r="B8" s="2"/>
      <c r="C8" s="2"/>
      <c r="D8" s="2"/>
      <c r="E8" s="2"/>
      <c r="F8" s="2"/>
      <c r="G8" s="2"/>
      <c r="H8" s="3"/>
      <c r="I8" s="3"/>
      <c r="J8" s="3"/>
      <c r="K8" s="3"/>
      <c r="L8" s="3"/>
      <c r="M8" s="3"/>
    </row>
    <row r="9" spans="1:13" x14ac:dyDescent="0.2">
      <c r="A9" s="53" t="s">
        <v>0</v>
      </c>
      <c r="B9" s="53" t="s">
        <v>5</v>
      </c>
      <c r="C9" s="54" t="s">
        <v>1</v>
      </c>
      <c r="D9" s="54" t="s">
        <v>3</v>
      </c>
      <c r="E9" s="56" t="s">
        <v>2</v>
      </c>
      <c r="F9" s="57"/>
      <c r="G9" s="54" t="s">
        <v>6</v>
      </c>
      <c r="H9" s="7"/>
      <c r="I9" s="7"/>
      <c r="J9" s="3"/>
      <c r="K9" s="3"/>
      <c r="L9" s="3"/>
      <c r="M9" s="3"/>
    </row>
    <row r="10" spans="1:13" ht="130.9" customHeight="1" x14ac:dyDescent="0.2">
      <c r="A10" s="53"/>
      <c r="B10" s="53"/>
      <c r="C10" s="55"/>
      <c r="D10" s="55"/>
      <c r="E10" s="20" t="s">
        <v>4</v>
      </c>
      <c r="F10" s="20" t="s">
        <v>37</v>
      </c>
      <c r="G10" s="55"/>
      <c r="H10" s="3"/>
      <c r="I10" s="3"/>
      <c r="J10" s="3"/>
      <c r="K10" s="3"/>
      <c r="L10" s="3"/>
      <c r="M10" s="3"/>
    </row>
    <row r="11" spans="1:13" ht="54" customHeight="1" x14ac:dyDescent="0.2">
      <c r="A11" s="33">
        <v>1</v>
      </c>
      <c r="B11" s="34" t="s">
        <v>45</v>
      </c>
      <c r="C11" s="46" t="s">
        <v>60</v>
      </c>
      <c r="D11" s="35">
        <f t="shared" ref="D11:D19" si="0">E11+F11</f>
        <v>1940000</v>
      </c>
      <c r="E11" s="35">
        <v>1610200</v>
      </c>
      <c r="F11" s="36">
        <v>329800</v>
      </c>
      <c r="G11" s="37" t="s">
        <v>55</v>
      </c>
      <c r="H11" s="3"/>
      <c r="I11" s="8"/>
      <c r="J11" s="3"/>
      <c r="K11" s="3"/>
      <c r="L11" s="3"/>
      <c r="M11" s="3"/>
    </row>
    <row r="12" spans="1:13" ht="72.599999999999994" customHeight="1" x14ac:dyDescent="0.2">
      <c r="A12" s="33" t="s">
        <v>12</v>
      </c>
      <c r="B12" s="34" t="s">
        <v>46</v>
      </c>
      <c r="C12" s="46"/>
      <c r="D12" s="35">
        <f t="shared" si="0"/>
        <v>339592.26</v>
      </c>
      <c r="E12" s="35">
        <v>281861.57</v>
      </c>
      <c r="F12" s="36">
        <v>57730.69</v>
      </c>
      <c r="G12" s="37" t="s">
        <v>56</v>
      </c>
      <c r="H12" s="3"/>
      <c r="I12" s="8"/>
      <c r="J12" s="3"/>
      <c r="K12" s="3"/>
      <c r="L12" s="3"/>
      <c r="M12" s="3"/>
    </row>
    <row r="13" spans="1:13" ht="54" customHeight="1" x14ac:dyDescent="0.2">
      <c r="A13" s="33" t="s">
        <v>14</v>
      </c>
      <c r="B13" s="34" t="s">
        <v>47</v>
      </c>
      <c r="C13" s="46"/>
      <c r="D13" s="35">
        <f t="shared" si="0"/>
        <v>864200</v>
      </c>
      <c r="E13" s="35">
        <v>717285.98</v>
      </c>
      <c r="F13" s="36">
        <v>146914.01999999999</v>
      </c>
      <c r="G13" s="37" t="s">
        <v>55</v>
      </c>
      <c r="H13" s="3"/>
      <c r="I13" s="8"/>
      <c r="J13" s="3"/>
      <c r="K13" s="3"/>
      <c r="L13" s="3"/>
      <c r="M13" s="3"/>
    </row>
    <row r="14" spans="1:13" ht="108" customHeight="1" x14ac:dyDescent="0.2">
      <c r="A14" s="33" t="s">
        <v>19</v>
      </c>
      <c r="B14" s="34" t="s">
        <v>48</v>
      </c>
      <c r="C14" s="46"/>
      <c r="D14" s="35">
        <f t="shared" si="0"/>
        <v>2752596</v>
      </c>
      <c r="E14" s="35">
        <v>2284654.62</v>
      </c>
      <c r="F14" s="36">
        <v>467941.38</v>
      </c>
      <c r="G14" s="38" t="s">
        <v>57</v>
      </c>
      <c r="H14" s="3"/>
      <c r="I14" s="8"/>
      <c r="J14" s="3"/>
      <c r="K14" s="3"/>
      <c r="L14" s="3"/>
      <c r="M14" s="3"/>
    </row>
    <row r="15" spans="1:13" ht="98.45" customHeight="1" x14ac:dyDescent="0.2">
      <c r="A15" s="33" t="s">
        <v>21</v>
      </c>
      <c r="B15" s="34" t="s">
        <v>49</v>
      </c>
      <c r="C15" s="46"/>
      <c r="D15" s="35">
        <f t="shared" si="0"/>
        <v>5082000</v>
      </c>
      <c r="E15" s="35">
        <v>4218059.9000000004</v>
      </c>
      <c r="F15" s="36">
        <v>863940.1</v>
      </c>
      <c r="G15" s="37" t="s">
        <v>57</v>
      </c>
      <c r="H15" s="3"/>
      <c r="I15" s="8"/>
      <c r="J15" s="3"/>
      <c r="K15" s="3"/>
      <c r="L15" s="3"/>
      <c r="M15" s="3"/>
    </row>
    <row r="16" spans="1:13" ht="115.9" customHeight="1" x14ac:dyDescent="0.2">
      <c r="A16" s="33" t="s">
        <v>22</v>
      </c>
      <c r="B16" s="34" t="s">
        <v>50</v>
      </c>
      <c r="C16" s="46"/>
      <c r="D16" s="35">
        <f t="shared" si="0"/>
        <v>2953856</v>
      </c>
      <c r="E16" s="35">
        <v>2451700.42</v>
      </c>
      <c r="F16" s="36">
        <v>502155.58</v>
      </c>
      <c r="G16" s="37" t="s">
        <v>57</v>
      </c>
      <c r="H16" s="3"/>
      <c r="I16" s="8"/>
      <c r="J16" s="3"/>
      <c r="K16" s="3"/>
      <c r="L16" s="3"/>
      <c r="M16" s="3"/>
    </row>
    <row r="17" spans="1:13" ht="88.15" customHeight="1" x14ac:dyDescent="0.2">
      <c r="A17" s="33" t="s">
        <v>23</v>
      </c>
      <c r="B17" s="34" t="s">
        <v>51</v>
      </c>
      <c r="C17" s="46"/>
      <c r="D17" s="35">
        <f t="shared" si="0"/>
        <v>1083168</v>
      </c>
      <c r="E17" s="35">
        <v>899029.42</v>
      </c>
      <c r="F17" s="36">
        <v>184138.58</v>
      </c>
      <c r="G17" s="37" t="s">
        <v>57</v>
      </c>
      <c r="H17" s="3"/>
      <c r="I17" s="8"/>
      <c r="J17" s="3"/>
      <c r="K17" s="3"/>
      <c r="L17" s="3"/>
      <c r="M17" s="3"/>
    </row>
    <row r="18" spans="1:13" ht="111" customHeight="1" x14ac:dyDescent="0.2">
      <c r="A18" s="33" t="s">
        <v>32</v>
      </c>
      <c r="B18" s="34" t="s">
        <v>52</v>
      </c>
      <c r="C18" s="46"/>
      <c r="D18" s="35">
        <f t="shared" si="0"/>
        <v>546800</v>
      </c>
      <c r="E18" s="35">
        <v>453843.99</v>
      </c>
      <c r="F18" s="36">
        <v>92956.01</v>
      </c>
      <c r="G18" s="37" t="s">
        <v>58</v>
      </c>
      <c r="H18" s="3"/>
      <c r="I18" s="8"/>
      <c r="J18" s="3"/>
      <c r="K18" s="3"/>
      <c r="L18" s="3"/>
      <c r="M18" s="3"/>
    </row>
    <row r="19" spans="1:13" ht="58.9" customHeight="1" x14ac:dyDescent="0.2">
      <c r="A19" s="33">
        <v>9</v>
      </c>
      <c r="B19" s="34" t="s">
        <v>53</v>
      </c>
      <c r="C19" s="46"/>
      <c r="D19" s="35">
        <f t="shared" si="0"/>
        <v>559667</v>
      </c>
      <c r="E19" s="35">
        <v>464523.6</v>
      </c>
      <c r="F19" s="36">
        <v>95143.4</v>
      </c>
      <c r="G19" s="37" t="s">
        <v>58</v>
      </c>
      <c r="H19" s="3"/>
      <c r="I19" s="8"/>
      <c r="J19" s="3"/>
      <c r="K19" s="3"/>
      <c r="L19" s="3"/>
      <c r="M19" s="3"/>
    </row>
    <row r="20" spans="1:13" ht="24" customHeight="1" x14ac:dyDescent="0.2">
      <c r="A20" s="33"/>
      <c r="B20" s="39" t="s">
        <v>54</v>
      </c>
      <c r="C20" s="46"/>
      <c r="D20" s="35"/>
      <c r="E20" s="35"/>
      <c r="F20" s="36"/>
      <c r="G20" s="40"/>
      <c r="H20" s="3"/>
      <c r="I20" s="8"/>
      <c r="J20" s="3"/>
      <c r="K20" s="3"/>
      <c r="L20" s="3"/>
      <c r="M20" s="3"/>
    </row>
    <row r="21" spans="1:13" ht="106.9" customHeight="1" x14ac:dyDescent="0.2">
      <c r="A21" s="33" t="s">
        <v>59</v>
      </c>
      <c r="B21" s="34" t="s">
        <v>61</v>
      </c>
      <c r="C21" s="46"/>
      <c r="D21" s="41">
        <f>E21+F21</f>
        <v>220771.74</v>
      </c>
      <c r="E21" s="41">
        <v>183240.5</v>
      </c>
      <c r="F21" s="42">
        <v>37531.24</v>
      </c>
      <c r="G21" s="37" t="s">
        <v>58</v>
      </c>
      <c r="H21" s="3"/>
      <c r="I21" s="8"/>
      <c r="J21" s="3"/>
      <c r="K21" s="3"/>
      <c r="L21" s="3"/>
      <c r="M21" s="3"/>
    </row>
    <row r="22" spans="1:13" x14ac:dyDescent="0.2">
      <c r="A22" s="48" t="s">
        <v>38</v>
      </c>
      <c r="B22" s="48"/>
      <c r="C22" s="47"/>
      <c r="D22" s="43">
        <f>D19+D18+D17+D16+D15+D14+D13+D12+D11+D21</f>
        <v>16342651</v>
      </c>
      <c r="E22" s="43">
        <f>E19+E18+E17+E16+E15+E14+E13+E12+E11+E21</f>
        <v>13564400</v>
      </c>
      <c r="F22" s="43">
        <f>F19+F18+F17+F16+F15+F14+F13+F12+F11+F21</f>
        <v>2778251</v>
      </c>
      <c r="G22" s="44"/>
      <c r="H22" s="8"/>
      <c r="I22" s="3"/>
      <c r="J22" s="3"/>
      <c r="K22" s="3"/>
      <c r="L22" s="3"/>
      <c r="M22" s="3"/>
    </row>
    <row r="23" spans="1:13" x14ac:dyDescent="0.2">
      <c r="A23" s="9"/>
      <c r="B23" s="6"/>
      <c r="C23" s="6"/>
      <c r="D23" s="6"/>
      <c r="E23" s="6"/>
      <c r="F23" s="6"/>
      <c r="G23" s="6"/>
      <c r="H23" s="8"/>
      <c r="I23" s="3"/>
      <c r="J23" s="3"/>
      <c r="K23" s="3"/>
      <c r="L23" s="3"/>
      <c r="M23" s="3"/>
    </row>
    <row r="24" spans="1:13" x14ac:dyDescent="0.2">
      <c r="A24" s="3"/>
      <c r="B24" s="3"/>
      <c r="C24" s="3"/>
      <c r="D24" s="3"/>
      <c r="E24" s="3"/>
      <c r="F24" s="3"/>
      <c r="G24" s="3"/>
      <c r="H24" s="3"/>
      <c r="I24" s="3"/>
      <c r="J24" s="3"/>
      <c r="K24" s="3"/>
      <c r="L24" s="3"/>
      <c r="M24" s="3"/>
    </row>
    <row r="25" spans="1:13" ht="48" x14ac:dyDescent="0.2">
      <c r="A25" s="19" t="s">
        <v>36</v>
      </c>
      <c r="B25" s="19" t="s">
        <v>39</v>
      </c>
      <c r="C25" s="19"/>
      <c r="D25" s="10"/>
      <c r="E25" s="10"/>
      <c r="F25" s="21" t="s">
        <v>33</v>
      </c>
      <c r="G25" s="10"/>
      <c r="H25" s="3"/>
      <c r="I25" s="3"/>
      <c r="J25" s="3"/>
      <c r="K25" s="3"/>
      <c r="L25" s="3"/>
      <c r="M25" s="3"/>
    </row>
    <row r="26" spans="1:13" ht="7.9" customHeight="1" x14ac:dyDescent="0.2">
      <c r="A26" s="12"/>
      <c r="B26" s="12"/>
      <c r="C26" s="3"/>
      <c r="D26" s="3"/>
      <c r="E26" s="3"/>
      <c r="F26" s="3"/>
    </row>
    <row r="27" spans="1:13" hidden="1" x14ac:dyDescent="0.2">
      <c r="A27" s="3"/>
      <c r="B27" s="3"/>
      <c r="C27" s="3"/>
      <c r="D27" s="3"/>
      <c r="E27" s="3"/>
    </row>
    <row r="28" spans="1:13" hidden="1" x14ac:dyDescent="0.2">
      <c r="A28" s="3"/>
      <c r="B28" s="3"/>
      <c r="C28" s="3"/>
      <c r="D28" s="3"/>
      <c r="E28" s="3"/>
      <c r="F28" s="3"/>
    </row>
    <row r="29" spans="1:13" hidden="1" x14ac:dyDescent="0.2">
      <c r="A29" s="3"/>
      <c r="B29" s="3"/>
      <c r="C29" s="3"/>
      <c r="D29" s="3"/>
      <c r="E29" s="3"/>
      <c r="F29" s="3"/>
    </row>
    <row r="30" spans="1:13" hidden="1" x14ac:dyDescent="0.2">
      <c r="A30" s="45"/>
      <c r="B30" s="45"/>
      <c r="C30" s="45"/>
      <c r="D30" s="11"/>
      <c r="E30" s="45"/>
      <c r="F30" s="45"/>
      <c r="G30" s="11"/>
      <c r="H30" s="12"/>
      <c r="I30" s="12"/>
      <c r="J30" s="3"/>
      <c r="K30" s="3"/>
      <c r="L30" s="3"/>
      <c r="M30" s="3"/>
    </row>
    <row r="31" spans="1:13" x14ac:dyDescent="0.2">
      <c r="A31" s="6"/>
      <c r="B31" s="6"/>
      <c r="C31" s="6"/>
      <c r="D31" s="13"/>
      <c r="E31" s="14"/>
      <c r="F31" s="14"/>
      <c r="G31" s="3"/>
      <c r="H31" s="3"/>
      <c r="I31" s="3"/>
      <c r="J31" s="3"/>
      <c r="K31" s="3"/>
      <c r="L31" s="3"/>
      <c r="M31" s="3"/>
    </row>
    <row r="32" spans="1:13" x14ac:dyDescent="0.2">
      <c r="A32" s="3"/>
      <c r="B32" s="3"/>
      <c r="C32" s="3"/>
      <c r="D32" s="3"/>
      <c r="E32" s="3"/>
      <c r="F32" s="3"/>
      <c r="G32" s="3"/>
      <c r="H32" s="3"/>
      <c r="I32" s="3"/>
      <c r="J32" s="3"/>
      <c r="K32" s="3"/>
      <c r="L32" s="3"/>
      <c r="M32" s="3"/>
    </row>
    <row r="33" spans="1:13" x14ac:dyDescent="0.2">
      <c r="A33" s="3"/>
      <c r="B33" s="3"/>
      <c r="C33" s="3"/>
      <c r="D33" s="3"/>
      <c r="E33" s="3"/>
      <c r="F33" s="3"/>
      <c r="G33" s="3"/>
      <c r="H33" s="3"/>
      <c r="I33" s="3"/>
      <c r="J33" s="3"/>
      <c r="K33" s="3"/>
      <c r="L33" s="3"/>
      <c r="M33" s="3"/>
    </row>
  </sheetData>
  <mergeCells count="13">
    <mergeCell ref="A30:C30"/>
    <mergeCell ref="E30:F30"/>
    <mergeCell ref="C11:C22"/>
    <mergeCell ref="A22:B22"/>
    <mergeCell ref="A4:G4"/>
    <mergeCell ref="B6:G6"/>
    <mergeCell ref="A7:G7"/>
    <mergeCell ref="A9:A10"/>
    <mergeCell ref="B9:B10"/>
    <mergeCell ref="C9:C10"/>
    <mergeCell ref="D9:D10"/>
    <mergeCell ref="E9:F9"/>
    <mergeCell ref="G9:G10"/>
  </mergeCells>
  <pageMargins left="0.70866141732283472" right="0.70866141732283472" top="0.74803149606299213" bottom="0.74803149606299213" header="0.31496062992125984" footer="0.31496062992125984"/>
  <pageSetup paperSize="9" scale="80"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topLeftCell="A13" zoomScale="75" zoomScaleNormal="75" workbookViewId="0">
      <selection activeCell="A23" sqref="A23:G23"/>
    </sheetView>
  </sheetViews>
  <sheetFormatPr defaultRowHeight="12.75" x14ac:dyDescent="0.2"/>
  <cols>
    <col min="2" max="2" width="42.28515625" customWidth="1"/>
    <col min="4" max="4" width="13.28515625" customWidth="1"/>
    <col min="5" max="5" width="12.140625" customWidth="1"/>
    <col min="6" max="6" width="13" customWidth="1"/>
    <col min="7" max="7" width="18.7109375" customWidth="1"/>
  </cols>
  <sheetData>
    <row r="2" spans="1:7" x14ac:dyDescent="0.2">
      <c r="E2" s="1"/>
      <c r="F2" s="61" t="s">
        <v>40</v>
      </c>
      <c r="G2" s="61"/>
    </row>
    <row r="3" spans="1:7" x14ac:dyDescent="0.2">
      <c r="A3" s="3"/>
      <c r="B3" s="3"/>
      <c r="C3" s="3"/>
      <c r="D3" s="3"/>
      <c r="E3" s="3"/>
      <c r="F3" s="3"/>
      <c r="G3" s="4"/>
    </row>
    <row r="4" spans="1:7" x14ac:dyDescent="0.2">
      <c r="A4" s="3"/>
      <c r="B4" s="3"/>
      <c r="C4" s="3"/>
      <c r="D4" s="3"/>
      <c r="E4" s="3"/>
      <c r="F4" s="3"/>
      <c r="G4" s="4"/>
    </row>
    <row r="5" spans="1:7" ht="14.25" x14ac:dyDescent="0.2">
      <c r="A5" s="49" t="s">
        <v>8</v>
      </c>
      <c r="B5" s="50"/>
      <c r="C5" s="50"/>
      <c r="D5" s="50"/>
      <c r="E5" s="50"/>
      <c r="F5" s="50"/>
      <c r="G5" s="50"/>
    </row>
    <row r="6" spans="1:7" ht="15" x14ac:dyDescent="0.25">
      <c r="A6" s="22"/>
      <c r="B6" s="17"/>
      <c r="C6" s="17"/>
      <c r="D6" s="17"/>
      <c r="E6" s="17"/>
      <c r="F6" s="17"/>
      <c r="G6" s="17"/>
    </row>
    <row r="7" spans="1:7" ht="15" x14ac:dyDescent="0.25">
      <c r="A7" s="22"/>
      <c r="B7" s="51" t="s">
        <v>10</v>
      </c>
      <c r="C7" s="51"/>
      <c r="D7" s="51"/>
      <c r="E7" s="51"/>
      <c r="F7" s="51"/>
      <c r="G7" s="51"/>
    </row>
    <row r="8" spans="1:7" ht="15" x14ac:dyDescent="0.25">
      <c r="A8" s="52" t="s">
        <v>7</v>
      </c>
      <c r="B8" s="52"/>
      <c r="C8" s="52"/>
      <c r="D8" s="52"/>
      <c r="E8" s="52"/>
      <c r="F8" s="52"/>
      <c r="G8" s="52"/>
    </row>
    <row r="9" spans="1:7" ht="15" x14ac:dyDescent="0.25">
      <c r="A9" s="18"/>
      <c r="B9" s="2"/>
      <c r="C9" s="2"/>
      <c r="D9" s="2"/>
      <c r="E9" s="2"/>
      <c r="F9" s="2"/>
      <c r="G9" s="2"/>
    </row>
    <row r="10" spans="1:7" ht="15" x14ac:dyDescent="0.2">
      <c r="A10" s="63" t="s">
        <v>0</v>
      </c>
      <c r="B10" s="63" t="s">
        <v>5</v>
      </c>
      <c r="C10" s="64" t="s">
        <v>1</v>
      </c>
      <c r="D10" s="64" t="s">
        <v>3</v>
      </c>
      <c r="E10" s="66" t="s">
        <v>2</v>
      </c>
      <c r="F10" s="67"/>
      <c r="G10" s="64" t="s">
        <v>6</v>
      </c>
    </row>
    <row r="11" spans="1:7" ht="109.9" customHeight="1" x14ac:dyDescent="0.2">
      <c r="A11" s="63"/>
      <c r="B11" s="63"/>
      <c r="C11" s="65"/>
      <c r="D11" s="65"/>
      <c r="E11" s="24" t="s">
        <v>4</v>
      </c>
      <c r="F11" s="24" t="s">
        <v>42</v>
      </c>
      <c r="G11" s="65"/>
    </row>
    <row r="12" spans="1:7" ht="48" customHeight="1" x14ac:dyDescent="0.25">
      <c r="A12" s="25">
        <v>1</v>
      </c>
      <c r="B12" s="26" t="s">
        <v>11</v>
      </c>
      <c r="C12" s="58" t="s">
        <v>9</v>
      </c>
      <c r="D12" s="27">
        <v>4200000</v>
      </c>
      <c r="E12" s="27">
        <f>H12</f>
        <v>0</v>
      </c>
      <c r="F12" s="28">
        <f>D12-E12</f>
        <v>4200000</v>
      </c>
      <c r="G12" s="26" t="s">
        <v>15</v>
      </c>
    </row>
    <row r="13" spans="1:7" ht="48" customHeight="1" x14ac:dyDescent="0.25">
      <c r="A13" s="25" t="s">
        <v>12</v>
      </c>
      <c r="B13" s="26" t="s">
        <v>13</v>
      </c>
      <c r="C13" s="58"/>
      <c r="D13" s="27">
        <f>E13+F13</f>
        <v>3198000</v>
      </c>
      <c r="E13" s="27">
        <v>2398500</v>
      </c>
      <c r="F13" s="28">
        <v>799500</v>
      </c>
      <c r="G13" s="26" t="s">
        <v>16</v>
      </c>
    </row>
    <row r="14" spans="1:7" ht="32.450000000000003" customHeight="1" x14ac:dyDescent="0.25">
      <c r="A14" s="25" t="s">
        <v>14</v>
      </c>
      <c r="B14" s="26" t="s">
        <v>18</v>
      </c>
      <c r="C14" s="58"/>
      <c r="D14" s="27">
        <f>E14+F14</f>
        <v>4318923</v>
      </c>
      <c r="E14" s="27">
        <v>3239192.24</v>
      </c>
      <c r="F14" s="28">
        <v>1079730.76</v>
      </c>
      <c r="G14" s="26" t="s">
        <v>17</v>
      </c>
    </row>
    <row r="15" spans="1:7" ht="115.9" customHeight="1" x14ac:dyDescent="0.25">
      <c r="A15" s="25" t="s">
        <v>19</v>
      </c>
      <c r="B15" s="26" t="s">
        <v>27</v>
      </c>
      <c r="C15" s="58"/>
      <c r="D15" s="27">
        <v>3087103</v>
      </c>
      <c r="E15" s="27">
        <f t="shared" ref="E15:E18" si="0">H15</f>
        <v>0</v>
      </c>
      <c r="F15" s="28">
        <f t="shared" ref="F15:F18" si="1">D15-E15</f>
        <v>3087103</v>
      </c>
      <c r="G15" s="26" t="s">
        <v>20</v>
      </c>
    </row>
    <row r="16" spans="1:7" ht="61.15" customHeight="1" x14ac:dyDescent="0.25">
      <c r="A16" s="25" t="s">
        <v>21</v>
      </c>
      <c r="B16" s="26" t="s">
        <v>28</v>
      </c>
      <c r="C16" s="58"/>
      <c r="D16" s="27">
        <v>905000</v>
      </c>
      <c r="E16" s="27">
        <f t="shared" si="0"/>
        <v>0</v>
      </c>
      <c r="F16" s="28">
        <f t="shared" si="1"/>
        <v>905000</v>
      </c>
      <c r="G16" s="26" t="s">
        <v>24</v>
      </c>
    </row>
    <row r="17" spans="1:7" ht="102.6" customHeight="1" x14ac:dyDescent="0.25">
      <c r="A17" s="25" t="s">
        <v>22</v>
      </c>
      <c r="B17" s="26" t="s">
        <v>29</v>
      </c>
      <c r="C17" s="58"/>
      <c r="D17" s="27">
        <v>595000</v>
      </c>
      <c r="E17" s="27">
        <f t="shared" si="0"/>
        <v>0</v>
      </c>
      <c r="F17" s="28">
        <f t="shared" si="1"/>
        <v>595000</v>
      </c>
      <c r="G17" s="26" t="s">
        <v>25</v>
      </c>
    </row>
    <row r="18" spans="1:7" ht="127.15" customHeight="1" x14ac:dyDescent="0.25">
      <c r="A18" s="25" t="s">
        <v>23</v>
      </c>
      <c r="B18" s="26" t="s">
        <v>30</v>
      </c>
      <c r="C18" s="58"/>
      <c r="D18" s="27">
        <v>500000</v>
      </c>
      <c r="E18" s="27">
        <f t="shared" si="0"/>
        <v>0</v>
      </c>
      <c r="F18" s="28">
        <f t="shared" si="1"/>
        <v>500000</v>
      </c>
      <c r="G18" s="26" t="s">
        <v>26</v>
      </c>
    </row>
    <row r="19" spans="1:7" ht="20.45" customHeight="1" x14ac:dyDescent="0.25">
      <c r="A19" s="25"/>
      <c r="B19" s="29" t="s">
        <v>31</v>
      </c>
      <c r="C19" s="58"/>
      <c r="D19" s="27"/>
      <c r="E19" s="27"/>
      <c r="F19" s="28"/>
      <c r="G19" s="26"/>
    </row>
    <row r="20" spans="1:7" ht="84" customHeight="1" x14ac:dyDescent="0.25">
      <c r="A20" s="25" t="s">
        <v>32</v>
      </c>
      <c r="B20" s="30" t="s">
        <v>35</v>
      </c>
      <c r="C20" s="58"/>
      <c r="D20" s="27">
        <f>E20+F20</f>
        <v>1470641</v>
      </c>
      <c r="E20" s="27">
        <v>1102980.6399999999</v>
      </c>
      <c r="F20" s="28">
        <v>367660.36</v>
      </c>
      <c r="G20" s="26" t="s">
        <v>16</v>
      </c>
    </row>
    <row r="21" spans="1:7" ht="15" x14ac:dyDescent="0.25">
      <c r="A21" s="60" t="s">
        <v>43</v>
      </c>
      <c r="B21" s="60"/>
      <c r="C21" s="59"/>
      <c r="D21" s="27">
        <f>D18+D17+D16+D15+D14+D13+D12+D20</f>
        <v>18274667</v>
      </c>
      <c r="E21" s="27">
        <f>SUM(E12:E20)</f>
        <v>6740672.8799999999</v>
      </c>
      <c r="F21" s="27">
        <f>SUM(F12:F20)</f>
        <v>11533994.119999999</v>
      </c>
      <c r="G21" s="31"/>
    </row>
    <row r="22" spans="1:7" ht="15" x14ac:dyDescent="0.25">
      <c r="A22" s="32"/>
      <c r="B22" s="2"/>
      <c r="C22" s="2"/>
      <c r="D22" s="2"/>
      <c r="E22" s="2"/>
      <c r="F22" s="2"/>
      <c r="G22" s="2"/>
    </row>
    <row r="23" spans="1:7" ht="39" customHeight="1" x14ac:dyDescent="0.2">
      <c r="A23" s="62" t="s">
        <v>41</v>
      </c>
      <c r="B23" s="62"/>
      <c r="C23" s="62"/>
      <c r="D23" s="62"/>
      <c r="E23" s="62"/>
      <c r="F23" s="62"/>
      <c r="G23" s="62"/>
    </row>
    <row r="24" spans="1:7" ht="21.6" customHeight="1" x14ac:dyDescent="0.2">
      <c r="A24" s="19" t="s">
        <v>36</v>
      </c>
      <c r="B24" s="23"/>
      <c r="C24" s="19"/>
      <c r="D24" s="10"/>
      <c r="E24" s="10"/>
      <c r="F24" s="21"/>
      <c r="G24" s="10"/>
    </row>
    <row r="25" spans="1:7" x14ac:dyDescent="0.2">
      <c r="D25" s="61"/>
      <c r="E25" s="61"/>
    </row>
  </sheetData>
  <mergeCells count="14">
    <mergeCell ref="C12:C21"/>
    <mergeCell ref="A21:B21"/>
    <mergeCell ref="F2:G2"/>
    <mergeCell ref="A23:G23"/>
    <mergeCell ref="D25:E25"/>
    <mergeCell ref="A5:G5"/>
    <mergeCell ref="B7:G7"/>
    <mergeCell ref="A8:G8"/>
    <mergeCell ref="A10:A11"/>
    <mergeCell ref="B10:B11"/>
    <mergeCell ref="C10:C11"/>
    <mergeCell ref="D10:D11"/>
    <mergeCell ref="E10:F10"/>
    <mergeCell ref="G10:G11"/>
  </mergeCell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Перечень с экономией</vt:lpstr>
      <vt:lpstr>Лист1</vt:lpstr>
    </vt:vector>
  </TitlesOfParts>
  <Company>Administration of Irkutsk region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a.vetrova</dc:creator>
  <cp:lastModifiedBy>Сиротина Е.Д.</cp:lastModifiedBy>
  <cp:lastPrinted>2019-10-07T06:19:43Z</cp:lastPrinted>
  <dcterms:created xsi:type="dcterms:W3CDTF">2012-04-10T04:45:51Z</dcterms:created>
  <dcterms:modified xsi:type="dcterms:W3CDTF">2019-10-30T03:50:20Z</dcterms:modified>
</cp:coreProperties>
</file>