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vchukTU\Documents\РАБОЧИЙ СТОЛ\РЕГИСТРЫ\РЕГИСТРЫ\РЕГИСТР № 140-149\РЕГИСТР 146\В Ленские вести Решение Думы от 26.10.2021 № 68\"/>
    </mc:Choice>
  </mc:AlternateContent>
  <bookViews>
    <workbookView xWindow="360" yWindow="456" windowWidth="14940" windowHeight="8976"/>
  </bookViews>
  <sheets>
    <sheet name="Бюджет" sheetId="1" r:id="rId1"/>
  </sheets>
  <definedNames>
    <definedName name="LAST_CELL" localSheetId="0">Бюджет!#REF!</definedName>
    <definedName name="_xlnm.Print_Titles" localSheetId="0">Бюджет!$19:$19</definedName>
    <definedName name="_xlnm.Print_Area" localSheetId="0">Бюджет!$A$1:$I$127</definedName>
  </definedNames>
  <calcPr calcId="162913"/>
</workbook>
</file>

<file path=xl/calcChain.xml><?xml version="1.0" encoding="utf-8"?>
<calcChain xmlns="http://schemas.openxmlformats.org/spreadsheetml/2006/main">
  <c r="H77" i="1" l="1"/>
  <c r="H64" i="1"/>
  <c r="H102" i="1" l="1"/>
  <c r="H99" i="1"/>
  <c r="H69" i="1"/>
  <c r="H107" i="1" l="1"/>
  <c r="H84" i="1"/>
  <c r="H117" i="1" l="1"/>
  <c r="H35" i="1"/>
  <c r="H125" i="1" l="1"/>
  <c r="H114" i="1"/>
  <c r="H93" i="1"/>
  <c r="H73" i="1" l="1"/>
  <c r="H52" i="1"/>
  <c r="H45" i="1"/>
  <c r="H23" i="1" l="1"/>
  <c r="H32" i="1" l="1"/>
  <c r="H58" i="1"/>
  <c r="H26" i="1"/>
  <c r="H116" i="1" l="1"/>
  <c r="H43" i="1" l="1"/>
  <c r="H40" i="1" l="1"/>
  <c r="H29" i="1"/>
  <c r="H20" i="1"/>
  <c r="H127" i="1" l="1"/>
</calcChain>
</file>

<file path=xl/sharedStrings.xml><?xml version="1.0" encoding="utf-8"?>
<sst xmlns="http://schemas.openxmlformats.org/spreadsheetml/2006/main" count="459" uniqueCount="146">
  <si>
    <t>7950100000</t>
  </si>
  <si>
    <t>917</t>
  </si>
  <si>
    <t>1003</t>
  </si>
  <si>
    <t>200</t>
  </si>
  <si>
    <t>300</t>
  </si>
  <si>
    <t>600</t>
  </si>
  <si>
    <t>7950200000</t>
  </si>
  <si>
    <t>7950400000</t>
  </si>
  <si>
    <t>0412</t>
  </si>
  <si>
    <t>800</t>
  </si>
  <si>
    <t>904</t>
  </si>
  <si>
    <t>0707</t>
  </si>
  <si>
    <t>100</t>
  </si>
  <si>
    <t>902</t>
  </si>
  <si>
    <t>0405</t>
  </si>
  <si>
    <t>913</t>
  </si>
  <si>
    <t>0409</t>
  </si>
  <si>
    <t>7951000000</t>
  </si>
  <si>
    <t>7951100000</t>
  </si>
  <si>
    <t>7952000000</t>
  </si>
  <si>
    <t>907</t>
  </si>
  <si>
    <t>0701</t>
  </si>
  <si>
    <t>400</t>
  </si>
  <si>
    <t>0702</t>
  </si>
  <si>
    <t>7952100000</t>
  </si>
  <si>
    <t>0703</t>
  </si>
  <si>
    <t>7952200000</t>
  </si>
  <si>
    <t>7952300000</t>
  </si>
  <si>
    <t>0709</t>
  </si>
  <si>
    <t>7952400000</t>
  </si>
  <si>
    <t>7952500000</t>
  </si>
  <si>
    <t>7953000000</t>
  </si>
  <si>
    <t>0801</t>
  </si>
  <si>
    <t>7954000000</t>
  </si>
  <si>
    <t>1101</t>
  </si>
  <si>
    <t>7955000000</t>
  </si>
  <si>
    <t>7955100000</t>
  </si>
  <si>
    <t>7955200000</t>
  </si>
  <si>
    <t>0314</t>
  </si>
  <si>
    <t>7955300000</t>
  </si>
  <si>
    <t>п/н</t>
  </si>
  <si>
    <t>Наименование программы</t>
  </si>
  <si>
    <t>Исполнители</t>
  </si>
  <si>
    <t>Код раздела, подраздела</t>
  </si>
  <si>
    <t>Код главного распорядителя</t>
  </si>
  <si>
    <t>Код целевой статьи</t>
  </si>
  <si>
    <t>Код вида расхода</t>
  </si>
  <si>
    <t>Сумма</t>
  </si>
  <si>
    <t>Всего, в том числе:</t>
  </si>
  <si>
    <t>Администрация УКМО</t>
  </si>
  <si>
    <t>к решению Думы Усть-Кутского муниципального образования</t>
  </si>
  <si>
    <t>"О бюджете Усть-Кутского муниципального образования</t>
  </si>
  <si>
    <t>Комитет по природным ресурсам и сельскому хозяйству Администрации УКМО</t>
  </si>
  <si>
    <t>УО УКМО</t>
  </si>
  <si>
    <t>Всего:</t>
  </si>
  <si>
    <t>тыс. рублей</t>
  </si>
  <si>
    <t>МКУ ЕДДС УКМО</t>
  </si>
  <si>
    <t>7955400000</t>
  </si>
  <si>
    <t>Подпрограмма "Молодежь Усть-Кутского района"</t>
  </si>
  <si>
    <t>Подпрограмма "Патриотическое воспитание молодежи Усть-Кутского района"</t>
  </si>
  <si>
    <t>7956100000</t>
  </si>
  <si>
    <t>7956000000</t>
  </si>
  <si>
    <t>Управление культуры, спорта и молодёжной политики Администрации УКМО</t>
  </si>
  <si>
    <t>7956200000</t>
  </si>
  <si>
    <t>7956300000</t>
  </si>
  <si>
    <t>7950500000</t>
  </si>
  <si>
    <t>1004</t>
  </si>
  <si>
    <t>0408</t>
  </si>
  <si>
    <t>Муниципальная программа "Комплексная профилактика правонарушений на территории Усть-Кутского муниципального образования"</t>
  </si>
  <si>
    <t>Муниципальная программа "Старшему поколению-активное долголетие на территории Усть-Кутского муниципального образования"</t>
  </si>
  <si>
    <t>7950300000</t>
  </si>
  <si>
    <t xml:space="preserve">Муниципальная программа "Содействие развитию малого и среднего предпринимательства в Усть-Кутском муниципальном образовании" </t>
  </si>
  <si>
    <t>Муниципальная программа "Вектор детства, семьи, материнства на территории Усть-Кутского муниципального образования"</t>
  </si>
  <si>
    <t>КУМИ УКМО</t>
  </si>
  <si>
    <t xml:space="preserve">Муниципальная программа "Профилактика социально значимых заболеваний в Усть-Кутском муниципальном образовании" </t>
  </si>
  <si>
    <t>Подпрограмма "Привлечение врачебных кадров в медицинские организации, расположенные на территории Усть-Кутского муниципального образования"</t>
  </si>
  <si>
    <t xml:space="preserve">Муниципальная программа "Поддержка и развитие муниципальных дошкольных образовательных организаций Усть-Кутского муниципального образования" </t>
  </si>
  <si>
    <t xml:space="preserve">Муниципальная программа "Организация летнего отдыха, оздоровления и занятости детей и подростков Усть-Кутского муниципального образования" </t>
  </si>
  <si>
    <t>Мероприятия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Усть-Кутского муниципального образования</t>
  </si>
  <si>
    <t>79521S2080</t>
  </si>
  <si>
    <t>Мероприятия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</t>
  </si>
  <si>
    <t>79522S2976</t>
  </si>
  <si>
    <t>Муниципальная программа "Обеспечение пожарной безопасности на объектах образовательных организаций Усть-Кутского муниципального образования"</t>
  </si>
  <si>
    <t>Муниципальная программа "Обеспечение педагогическими кадрами муниципальных образовательных организаций Усть-Кутского муниципального образования"</t>
  </si>
  <si>
    <t>Муниципальная программа "Развитие дополнительного образования Усть-Кутского муниципального образования"</t>
  </si>
  <si>
    <t>Мероприятия на комплектование книжных фондов муниципальных общедоступных библиотек</t>
  </si>
  <si>
    <t>Муниципальная программа "Поддержка и развитие муниципальных общеобразовательных организаций Усть-Кутского муниципального образования"</t>
  </si>
  <si>
    <t>Мероприятия по строительству плавательного бассейна (ФОК)</t>
  </si>
  <si>
    <t xml:space="preserve">Муниципальная программа "Развитие культуры Усть-Кутского муниципального образования" </t>
  </si>
  <si>
    <t xml:space="preserve">Подпрограмма "Библиотечное дело" </t>
  </si>
  <si>
    <t>Муниципальная программа "Развитие физической культуры и спорта в Усть-Кутском муниципальном образовании"</t>
  </si>
  <si>
    <t xml:space="preserve">Муниципальная программа "Доступная среда для инвалидов и других маломобильных групп населения" </t>
  </si>
  <si>
    <t xml:space="preserve">Муниципальная программа "Повышение безопасности дорожного движения в Усть-Кутском муниципальном образовании" </t>
  </si>
  <si>
    <t xml:space="preserve">Муниципальная программа "Профилактика экстремизма и терроризма на территории Усть-Кутского муниципального образования" </t>
  </si>
  <si>
    <t xml:space="preserve">Муниципальная программа "Энергосбережение и повышение энергетической эффективности Усть-Кутского муниципального образования" </t>
  </si>
  <si>
    <t>Муниципальная программа "Построение, развитие и внедрение аппаратно-программного комплекса "Безопасный город"</t>
  </si>
  <si>
    <t>Муниципальная программа "Молодежная политика Усть-Кутского района"</t>
  </si>
  <si>
    <t xml:space="preserve">Муниципальная программа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 </t>
  </si>
  <si>
    <t xml:space="preserve">Подпрограмма "Устойчивое развитие сельских территорий Усть-Кутского муниципального образования" </t>
  </si>
  <si>
    <t xml:space="preserve">Муниципальная программа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 </t>
  </si>
  <si>
    <t>Подпрограмма "Профилактика злоупотребления наркотическими средствами, токсическими и психотропными веществами"</t>
  </si>
  <si>
    <t>Муниципальная программа "Поддержка социально ориентированных некоммерческих организаций и гражданских инициатив в Усть-Кутском муниципальном образовании"</t>
  </si>
  <si>
    <t>79522S2957</t>
  </si>
  <si>
    <t xml:space="preserve">"О внесении изменений в решение Думы Усть-Кутского </t>
  </si>
  <si>
    <t>"Приложение №14</t>
  </si>
  <si>
    <t>."</t>
  </si>
  <si>
    <t>Мероприятия на укрепление материально-технической базы муниципальных учреждений, оказывающих услуги по организации отдыха и оздоровления детей</t>
  </si>
  <si>
    <t>79521S2070</t>
  </si>
  <si>
    <t>0502</t>
  </si>
  <si>
    <t xml:space="preserve">к решению Думы Усть-Кутского </t>
  </si>
  <si>
    <t xml:space="preserve">"О бюджете Усть-Кутского муниципального образования </t>
  </si>
  <si>
    <t>муниципального образования от 22.12.2020 г. № 17</t>
  </si>
  <si>
    <t xml:space="preserve"> на 2021 год и на плановый период 2022 и 2023 годов"</t>
  </si>
  <si>
    <t xml:space="preserve">Распределение бюджетных ассигнований на реализацию муниципальных  программ Усть-Кутского муниципального образования на 2021 год </t>
  </si>
  <si>
    <t>0909</t>
  </si>
  <si>
    <t>Мероприятия по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</si>
  <si>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79522L3041</t>
  </si>
  <si>
    <t>Мероприятия по обеспечению бесплатным питьевым молоком, обучающихся 1-4 классов муниципальных общеобразовательных организаций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</si>
  <si>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</si>
  <si>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7952501000</t>
  </si>
  <si>
    <t>7952600000</t>
  </si>
  <si>
    <t>Мероприятия по капитальному ремонту образовательных организаций</t>
  </si>
  <si>
    <t>Мероприятия по созданию и обеспечению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</si>
  <si>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79526S2050</t>
  </si>
  <si>
    <t>795E151690</t>
  </si>
  <si>
    <t>Мероприятия на создание виртуальных концертных залов</t>
  </si>
  <si>
    <t>795A354530</t>
  </si>
  <si>
    <t>795A154540</t>
  </si>
  <si>
    <t>Мероприятия на создание модельных муниципальных библиотек</t>
  </si>
  <si>
    <t>0705</t>
  </si>
  <si>
    <t>795P422100</t>
  </si>
  <si>
    <t>Муниципальная программа "Формирование системы мотивации граждан к ведению здорового образа жизни, включая здоровое питание и отказ от вредных привычек в Усть-Кутском муниципальном образовании"</t>
  </si>
  <si>
    <t>7958000000</t>
  </si>
  <si>
    <t>7958100000</t>
  </si>
  <si>
    <t>7953100000</t>
  </si>
  <si>
    <t>79531S2102</t>
  </si>
  <si>
    <t>79553S2954</t>
  </si>
  <si>
    <t>Мероприятия по строительству генерирующих объектов на основе возобновляемых источников энергии, модернизацию и реконструкцию существующих объектов, вырабатывающих тепловую и электрическую энергию с использованием высокоэффективного энергогенерирующего оборудования с альтернативными источниками энергии, и на содействие развитию и модернизации электроэнергетики в Иркутской области</t>
  </si>
  <si>
    <t>79540S2390</t>
  </si>
  <si>
    <t>Мероприятия на приобретение спортивного оборудования и инвентаря для оснащения муниципальных организаций, осуществляющих деятельность в сфере физической культуры и спорта</t>
  </si>
  <si>
    <t>79540S2850</t>
  </si>
  <si>
    <t>0310</t>
  </si>
  <si>
    <t>Мероприятия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</si>
  <si>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79531L519F</t>
  </si>
  <si>
    <t>Приложение № 9</t>
  </si>
  <si>
    <t>от 26.10.2021 г. №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</si>
</sst>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.0"/>
    <numFmt numFmtId="166" formatCode="0.0"/>
    <numFmt numFmtId="167" formatCode="?"/>
  </numFmts>
  <fonts count="10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175">
    <xf numFmtId="0" fontId="0" fillId="0" borderId="0" xfId="0"/>
    <xf numFmtId="0" fontId="2" fillId="0" borderId="14" xfId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</xf>
    <xf numFmtId="165" fontId="3" fillId="0" borderId="2" xfId="0" applyNumberFormat="1" applyFont="1" applyBorder="1" applyAlignment="1" applyProtection="1">
      <alignment horizontal="right" vertical="center" wrapText="1"/>
    </xf>
    <xf numFmtId="0" fontId="2" fillId="2" borderId="16" xfId="1" applyFont="1" applyFill="1" applyBorder="1" applyAlignment="1">
      <alignment horizontal="center" vertical="center" wrapText="1"/>
    </xf>
    <xf numFmtId="49" fontId="2" fillId="2" borderId="16" xfId="1" applyNumberFormat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 applyProtection="1">
      <alignment horizontal="right" vertical="center" wrapText="1"/>
    </xf>
    <xf numFmtId="165" fontId="2" fillId="0" borderId="11" xfId="0" applyNumberFormat="1" applyFont="1" applyBorder="1" applyAlignment="1" applyProtection="1">
      <alignment horizontal="right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165" fontId="3" fillId="0" borderId="6" xfId="0" applyNumberFormat="1" applyFont="1" applyBorder="1" applyAlignment="1" applyProtection="1">
      <alignment horizontal="right" vertical="center" wrapText="1"/>
    </xf>
    <xf numFmtId="165" fontId="3" fillId="0" borderId="9" xfId="0" applyNumberFormat="1" applyFont="1" applyBorder="1" applyAlignment="1" applyProtection="1">
      <alignment horizontal="right" vertical="center" wrapText="1"/>
    </xf>
    <xf numFmtId="49" fontId="3" fillId="0" borderId="5" xfId="0" applyNumberFormat="1" applyFont="1" applyBorder="1" applyAlignment="1" applyProtection="1">
      <alignment horizontal="left" vertical="center" wrapText="1"/>
    </xf>
    <xf numFmtId="165" fontId="2" fillId="2" borderId="11" xfId="0" applyNumberFormat="1" applyFont="1" applyFill="1" applyBorder="1" applyAlignment="1" applyProtection="1">
      <alignment horizontal="righ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65" fontId="3" fillId="2" borderId="4" xfId="0" applyNumberFormat="1" applyFont="1" applyFill="1" applyBorder="1" applyAlignment="1" applyProtection="1">
      <alignment horizontal="right" vertical="center" wrapText="1"/>
    </xf>
    <xf numFmtId="165" fontId="3" fillId="2" borderId="2" xfId="0" applyNumberFormat="1" applyFont="1" applyFill="1" applyBorder="1" applyAlignment="1" applyProtection="1">
      <alignment horizontal="right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165" fontId="3" fillId="2" borderId="6" xfId="0" applyNumberFormat="1" applyFont="1" applyFill="1" applyBorder="1" applyAlignment="1" applyProtection="1">
      <alignment horizontal="right" vertical="center" wrapText="1"/>
    </xf>
    <xf numFmtId="165" fontId="3" fillId="0" borderId="12" xfId="0" applyNumberFormat="1" applyFont="1" applyBorder="1" applyAlignment="1" applyProtection="1">
      <alignment horizontal="right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 applyProtection="1">
      <alignment horizontal="right" vertical="center" wrapText="1"/>
    </xf>
    <xf numFmtId="49" fontId="2" fillId="0" borderId="25" xfId="0" applyNumberFormat="1" applyFont="1" applyBorder="1" applyAlignment="1" applyProtection="1">
      <alignment vertical="center" wrapText="1"/>
    </xf>
    <xf numFmtId="49" fontId="2" fillId="0" borderId="26" xfId="0" applyNumberFormat="1" applyFont="1" applyBorder="1" applyAlignment="1" applyProtection="1">
      <alignment vertical="center" wrapText="1"/>
    </xf>
    <xf numFmtId="49" fontId="2" fillId="0" borderId="27" xfId="0" applyNumberFormat="1" applyFont="1" applyBorder="1" applyAlignment="1" applyProtection="1">
      <alignment vertical="center" wrapText="1"/>
    </xf>
    <xf numFmtId="49" fontId="2" fillId="0" borderId="30" xfId="0" applyNumberFormat="1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left"/>
    </xf>
    <xf numFmtId="49" fontId="2" fillId="0" borderId="33" xfId="0" applyNumberFormat="1" applyFont="1" applyBorder="1" applyAlignment="1" applyProtection="1">
      <alignment horizontal="center"/>
    </xf>
    <xf numFmtId="49" fontId="3" fillId="0" borderId="5" xfId="0" applyNumberFormat="1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center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49" fontId="3" fillId="2" borderId="7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2" fillId="0" borderId="10" xfId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7" fillId="0" borderId="0" xfId="0" applyFont="1"/>
    <xf numFmtId="49" fontId="3" fillId="2" borderId="3" xfId="0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165" fontId="3" fillId="2" borderId="35" xfId="0" applyNumberFormat="1" applyFont="1" applyFill="1" applyBorder="1" applyAlignment="1" applyProtection="1">
      <alignment horizontal="right" vertical="center" wrapText="1"/>
    </xf>
    <xf numFmtId="49" fontId="3" fillId="0" borderId="23" xfId="0" applyNumberFormat="1" applyFont="1" applyBorder="1" applyAlignment="1" applyProtection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165" fontId="2" fillId="2" borderId="34" xfId="0" applyNumberFormat="1" applyFont="1" applyFill="1" applyBorder="1" applyAlignment="1" applyProtection="1">
      <alignment horizontal="right"/>
    </xf>
    <xf numFmtId="167" fontId="3" fillId="0" borderId="36" xfId="0" applyNumberFormat="1" applyFont="1" applyBorder="1" applyAlignment="1" applyProtection="1">
      <alignment horizontal="left" vertical="center" wrapText="1"/>
    </xf>
    <xf numFmtId="49" fontId="3" fillId="0" borderId="30" xfId="0" applyNumberFormat="1" applyFont="1" applyBorder="1" applyAlignment="1" applyProtection="1">
      <alignment horizontal="center" vertical="center" wrapText="1"/>
    </xf>
    <xf numFmtId="165" fontId="3" fillId="0" borderId="4" xfId="0" applyNumberFormat="1" applyFont="1" applyFill="1" applyBorder="1" applyAlignment="1" applyProtection="1">
      <alignment horizontal="right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23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49" fontId="3" fillId="0" borderId="7" xfId="0" applyNumberFormat="1" applyFont="1" applyBorder="1" applyAlignment="1" applyProtection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 applyProtection="1">
      <alignment horizontal="right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</xf>
    <xf numFmtId="165" fontId="3" fillId="0" borderId="12" xfId="0" applyNumberFormat="1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2" borderId="16" xfId="0" applyNumberFormat="1" applyFont="1" applyFill="1" applyBorder="1" applyAlignment="1" applyProtection="1">
      <alignment horizontal="left" vertical="center" wrapText="1"/>
    </xf>
    <xf numFmtId="49" fontId="2" fillId="2" borderId="23" xfId="0" applyNumberFormat="1" applyFont="1" applyFill="1" applyBorder="1" applyAlignment="1" applyProtection="1">
      <alignment horizontal="left" vertical="center" wrapText="1"/>
    </xf>
    <xf numFmtId="49" fontId="2" fillId="2" borderId="3" xfId="0" applyNumberFormat="1" applyFont="1" applyFill="1" applyBorder="1" applyAlignment="1" applyProtection="1">
      <alignment horizontal="left" vertical="center" wrapText="1"/>
    </xf>
    <xf numFmtId="49" fontId="3" fillId="2" borderId="8" xfId="0" applyNumberFormat="1" applyFont="1" applyFill="1" applyBorder="1" applyAlignment="1" applyProtection="1">
      <alignment horizontal="left" vertical="center" wrapText="1"/>
    </xf>
    <xf numFmtId="49" fontId="3" fillId="2" borderId="7" xfId="0" applyNumberFormat="1" applyFont="1" applyFill="1" applyBorder="1" applyAlignment="1" applyProtection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16" xfId="0" applyNumberFormat="1" applyFont="1" applyFill="1" applyBorder="1" applyAlignment="1" applyProtection="1">
      <alignment horizontal="left" vertical="center" wrapText="1"/>
    </xf>
    <xf numFmtId="49" fontId="2" fillId="0" borderId="23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49" fontId="3" fillId="0" borderId="23" xfId="0" applyNumberFormat="1" applyFont="1" applyFill="1" applyBorder="1" applyAlignment="1" applyProtection="1">
      <alignment horizontal="left" vertical="center" wrapText="1"/>
    </xf>
    <xf numFmtId="49" fontId="2" fillId="0" borderId="16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left" vertical="center" wrapText="1"/>
    </xf>
    <xf numFmtId="49" fontId="2" fillId="0" borderId="8" xfId="0" applyNumberFormat="1" applyFont="1" applyBorder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49" fontId="3" fillId="0" borderId="3" xfId="0" applyNumberFormat="1" applyFont="1" applyBorder="1" applyAlignment="1" applyProtection="1">
      <alignment horizontal="left" vertical="center" wrapText="1"/>
    </xf>
    <xf numFmtId="49" fontId="2" fillId="0" borderId="10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5" xfId="0" applyNumberFormat="1" applyFont="1" applyBorder="1" applyAlignment="1" applyProtection="1">
      <alignment horizontal="left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23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0" fillId="0" borderId="23" xfId="0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" fillId="2" borderId="8" xfId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2" fillId="2" borderId="10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5" xfId="0" applyNumberFormat="1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 applyProtection="1">
      <alignment horizontal="right" vertical="center" wrapText="1"/>
    </xf>
    <xf numFmtId="0" fontId="0" fillId="0" borderId="12" xfId="0" applyFill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127"/>
  <sheetViews>
    <sheetView showGridLines="0" tabSelected="1" view="pageBreakPreview" zoomScaleNormal="110" zoomScaleSheetLayoutView="100" workbookViewId="0">
      <selection activeCell="F10" sqref="F9:H10"/>
    </sheetView>
  </sheetViews>
  <sheetFormatPr defaultRowHeight="12.75" customHeight="1" outlineLevelRow="1" x14ac:dyDescent="0.25"/>
  <cols>
    <col min="1" max="1" width="5" customWidth="1"/>
    <col min="2" max="2" width="41.5546875" customWidth="1"/>
    <col min="3" max="3" width="30.6640625" customWidth="1"/>
    <col min="4" max="4" width="10.33203125" customWidth="1"/>
    <col min="5" max="5" width="12.5546875" customWidth="1"/>
    <col min="6" max="6" width="15.5546875" customWidth="1"/>
    <col min="7" max="7" width="10.33203125" customWidth="1"/>
    <col min="8" max="8" width="15.44140625" customWidth="1"/>
    <col min="9" max="9" width="3.33203125" customWidth="1"/>
  </cols>
  <sheetData>
    <row r="1" spans="1:8" ht="21" customHeight="1" x14ac:dyDescent="0.3">
      <c r="C1" s="50"/>
      <c r="D1" s="50"/>
      <c r="E1" s="50"/>
      <c r="F1" s="50"/>
      <c r="G1" s="172" t="s">
        <v>144</v>
      </c>
      <c r="H1" s="172"/>
    </row>
    <row r="2" spans="1:8" ht="18" x14ac:dyDescent="0.35">
      <c r="C2" s="151" t="s">
        <v>50</v>
      </c>
      <c r="D2" s="152"/>
      <c r="E2" s="152"/>
      <c r="F2" s="152"/>
      <c r="G2" s="152"/>
      <c r="H2" s="152"/>
    </row>
    <row r="3" spans="1:8" ht="18" x14ac:dyDescent="0.35">
      <c r="C3" s="151" t="s">
        <v>103</v>
      </c>
      <c r="D3" s="152"/>
      <c r="E3" s="152"/>
      <c r="F3" s="152"/>
      <c r="G3" s="152"/>
      <c r="H3" s="152"/>
    </row>
    <row r="4" spans="1:8" ht="18" x14ac:dyDescent="0.35">
      <c r="C4" s="151" t="s">
        <v>111</v>
      </c>
      <c r="D4" s="152"/>
      <c r="E4" s="152"/>
      <c r="F4" s="152"/>
      <c r="G4" s="152"/>
      <c r="H4" s="152"/>
    </row>
    <row r="5" spans="1:8" ht="18" x14ac:dyDescent="0.35">
      <c r="C5" s="151" t="s">
        <v>51</v>
      </c>
      <c r="D5" s="152"/>
      <c r="E5" s="152"/>
      <c r="F5" s="152"/>
      <c r="G5" s="152"/>
      <c r="H5" s="152"/>
    </row>
    <row r="6" spans="1:8" ht="18" x14ac:dyDescent="0.35">
      <c r="C6" s="151" t="s">
        <v>112</v>
      </c>
      <c r="D6" s="152"/>
      <c r="E6" s="152"/>
      <c r="F6" s="152"/>
      <c r="G6" s="152"/>
      <c r="H6" s="152"/>
    </row>
    <row r="7" spans="1:8" ht="18" x14ac:dyDescent="0.35">
      <c r="C7" s="151" t="s">
        <v>145</v>
      </c>
      <c r="D7" s="152"/>
      <c r="E7" s="152"/>
      <c r="F7" s="152"/>
      <c r="G7" s="152"/>
      <c r="H7" s="152"/>
    </row>
    <row r="10" spans="1:8" s="2" customFormat="1" ht="18" x14ac:dyDescent="0.35">
      <c r="B10" s="3"/>
      <c r="F10" s="173" t="s">
        <v>104</v>
      </c>
      <c r="G10" s="173"/>
      <c r="H10" s="173"/>
    </row>
    <row r="11" spans="1:8" s="2" customFormat="1" ht="18" x14ac:dyDescent="0.35">
      <c r="B11" s="3"/>
      <c r="C11" s="95" t="s">
        <v>109</v>
      </c>
      <c r="D11" s="95"/>
      <c r="E11" s="95"/>
      <c r="F11" s="95"/>
      <c r="G11" s="95"/>
      <c r="H11" s="95"/>
    </row>
    <row r="12" spans="1:8" s="2" customFormat="1" ht="18" x14ac:dyDescent="0.35">
      <c r="B12" s="3"/>
      <c r="C12" s="96" t="s">
        <v>111</v>
      </c>
      <c r="D12" s="96"/>
      <c r="E12" s="96"/>
      <c r="F12" s="96"/>
      <c r="G12" s="96"/>
      <c r="H12" s="96"/>
    </row>
    <row r="13" spans="1:8" s="2" customFormat="1" ht="18" x14ac:dyDescent="0.35">
      <c r="B13" s="3"/>
      <c r="C13" s="96" t="s">
        <v>110</v>
      </c>
      <c r="D13" s="96"/>
      <c r="E13" s="96"/>
      <c r="F13" s="96"/>
      <c r="G13" s="96"/>
      <c r="H13" s="96"/>
    </row>
    <row r="14" spans="1:8" s="2" customFormat="1" ht="18" x14ac:dyDescent="0.35">
      <c r="B14" s="3"/>
      <c r="C14" s="95" t="s">
        <v>112</v>
      </c>
      <c r="D14" s="95"/>
      <c r="E14" s="95"/>
      <c r="F14" s="95"/>
      <c r="G14" s="95"/>
      <c r="H14" s="95"/>
    </row>
    <row r="15" spans="1:8" s="2" customFormat="1" ht="18" x14ac:dyDescent="0.35">
      <c r="B15" s="3"/>
      <c r="C15" s="53"/>
      <c r="D15" s="53"/>
      <c r="E15" s="53"/>
      <c r="F15" s="53"/>
      <c r="G15" s="53"/>
      <c r="H15" s="53"/>
    </row>
    <row r="16" spans="1:8" s="5" customFormat="1" ht="47.85" customHeight="1" x14ac:dyDescent="0.4">
      <c r="A16" s="94" t="s">
        <v>113</v>
      </c>
      <c r="B16" s="94"/>
      <c r="C16" s="94"/>
      <c r="D16" s="94"/>
      <c r="E16" s="94"/>
      <c r="F16" s="94"/>
      <c r="G16" s="94"/>
      <c r="H16" s="94"/>
    </row>
    <row r="17" spans="1:8" s="4" customFormat="1" ht="7.5" customHeight="1" x14ac:dyDescent="0.3">
      <c r="B17" s="6"/>
      <c r="C17" s="6"/>
      <c r="D17" s="6"/>
      <c r="E17" s="6"/>
      <c r="F17" s="6"/>
      <c r="G17" s="6"/>
      <c r="H17" s="6"/>
    </row>
    <row r="18" spans="1:8" s="4" customFormat="1" ht="12.75" customHeight="1" thickBot="1" x14ac:dyDescent="0.35">
      <c r="B18" s="7"/>
      <c r="H18" s="8" t="s">
        <v>55</v>
      </c>
    </row>
    <row r="19" spans="1:8" ht="63" thickBot="1" x14ac:dyDescent="0.3">
      <c r="A19" s="1" t="s">
        <v>40</v>
      </c>
      <c r="B19" s="11" t="s">
        <v>41</v>
      </c>
      <c r="C19" s="11" t="s">
        <v>42</v>
      </c>
      <c r="D19" s="11" t="s">
        <v>43</v>
      </c>
      <c r="E19" s="12" t="s">
        <v>44</v>
      </c>
      <c r="F19" s="11" t="s">
        <v>45</v>
      </c>
      <c r="G19" s="11" t="s">
        <v>46</v>
      </c>
      <c r="H19" s="13" t="s">
        <v>47</v>
      </c>
    </row>
    <row r="20" spans="1:8" ht="29.25" customHeight="1" x14ac:dyDescent="0.25">
      <c r="A20" s="91">
        <v>1</v>
      </c>
      <c r="B20" s="128" t="s">
        <v>101</v>
      </c>
      <c r="C20" s="27" t="s">
        <v>48</v>
      </c>
      <c r="D20" s="85"/>
      <c r="E20" s="85"/>
      <c r="F20" s="85"/>
      <c r="G20" s="85"/>
      <c r="H20" s="15">
        <f>H21+H22</f>
        <v>1322.9</v>
      </c>
    </row>
    <row r="21" spans="1:8" ht="29.25" customHeight="1" x14ac:dyDescent="0.25">
      <c r="A21" s="92"/>
      <c r="B21" s="108"/>
      <c r="C21" s="153" t="s">
        <v>49</v>
      </c>
      <c r="D21" s="9" t="s">
        <v>2</v>
      </c>
      <c r="E21" s="9" t="s">
        <v>1</v>
      </c>
      <c r="F21" s="9" t="s">
        <v>0</v>
      </c>
      <c r="G21" s="9" t="s">
        <v>4</v>
      </c>
      <c r="H21" s="10">
        <v>482</v>
      </c>
    </row>
    <row r="22" spans="1:8" ht="33.75" customHeight="1" outlineLevel="1" thickBot="1" x14ac:dyDescent="0.3">
      <c r="A22" s="93"/>
      <c r="B22" s="130"/>
      <c r="C22" s="145"/>
      <c r="D22" s="78" t="s">
        <v>2</v>
      </c>
      <c r="E22" s="78" t="s">
        <v>1</v>
      </c>
      <c r="F22" s="78" t="s">
        <v>0</v>
      </c>
      <c r="G22" s="78" t="s">
        <v>5</v>
      </c>
      <c r="H22" s="26">
        <v>840.9</v>
      </c>
    </row>
    <row r="23" spans="1:8" ht="27.75" customHeight="1" x14ac:dyDescent="0.25">
      <c r="A23" s="98">
        <v>2</v>
      </c>
      <c r="B23" s="105" t="s">
        <v>68</v>
      </c>
      <c r="C23" s="28" t="s">
        <v>48</v>
      </c>
      <c r="D23" s="121"/>
      <c r="E23" s="121"/>
      <c r="F23" s="121"/>
      <c r="G23" s="121"/>
      <c r="H23" s="14">
        <f>H24+H25</f>
        <v>270</v>
      </c>
    </row>
    <row r="24" spans="1:8" ht="48" customHeight="1" x14ac:dyDescent="0.25">
      <c r="A24" s="92"/>
      <c r="B24" s="108"/>
      <c r="C24" s="69" t="s">
        <v>62</v>
      </c>
      <c r="D24" s="9" t="s">
        <v>32</v>
      </c>
      <c r="E24" s="9" t="s">
        <v>10</v>
      </c>
      <c r="F24" s="9" t="s">
        <v>6</v>
      </c>
      <c r="G24" s="9" t="s">
        <v>5</v>
      </c>
      <c r="H24" s="10">
        <v>50</v>
      </c>
    </row>
    <row r="25" spans="1:8" ht="27.75" customHeight="1" outlineLevel="1" thickBot="1" x14ac:dyDescent="0.3">
      <c r="A25" s="99"/>
      <c r="B25" s="109"/>
      <c r="C25" s="66" t="s">
        <v>49</v>
      </c>
      <c r="D25" s="71" t="s">
        <v>38</v>
      </c>
      <c r="E25" s="71" t="s">
        <v>1</v>
      </c>
      <c r="F25" s="71" t="s">
        <v>6</v>
      </c>
      <c r="G25" s="71" t="s">
        <v>3</v>
      </c>
      <c r="H25" s="18">
        <v>220</v>
      </c>
    </row>
    <row r="26" spans="1:8" ht="32.25" customHeight="1" outlineLevel="1" x14ac:dyDescent="0.25">
      <c r="A26" s="91">
        <v>3</v>
      </c>
      <c r="B26" s="128" t="s">
        <v>69</v>
      </c>
      <c r="C26" s="27" t="s">
        <v>48</v>
      </c>
      <c r="D26" s="85"/>
      <c r="E26" s="85"/>
      <c r="F26" s="85"/>
      <c r="G26" s="85"/>
      <c r="H26" s="15">
        <f>H27+H28</f>
        <v>460</v>
      </c>
    </row>
    <row r="27" spans="1:8" ht="32.25" customHeight="1" outlineLevel="1" x14ac:dyDescent="0.25">
      <c r="A27" s="92"/>
      <c r="B27" s="108"/>
      <c r="C27" s="131" t="s">
        <v>49</v>
      </c>
      <c r="D27" s="9" t="s">
        <v>2</v>
      </c>
      <c r="E27" s="9" t="s">
        <v>1</v>
      </c>
      <c r="F27" s="9" t="s">
        <v>70</v>
      </c>
      <c r="G27" s="9" t="s">
        <v>3</v>
      </c>
      <c r="H27" s="10">
        <v>360</v>
      </c>
    </row>
    <row r="28" spans="1:8" ht="32.25" customHeight="1" outlineLevel="1" thickBot="1" x14ac:dyDescent="0.3">
      <c r="A28" s="93"/>
      <c r="B28" s="130"/>
      <c r="C28" s="132"/>
      <c r="D28" s="78" t="s">
        <v>2</v>
      </c>
      <c r="E28" s="78" t="s">
        <v>1</v>
      </c>
      <c r="F28" s="78" t="s">
        <v>70</v>
      </c>
      <c r="G28" s="78" t="s">
        <v>4</v>
      </c>
      <c r="H28" s="26">
        <v>100</v>
      </c>
    </row>
    <row r="29" spans="1:8" ht="27.75" customHeight="1" x14ac:dyDescent="0.25">
      <c r="A29" s="91">
        <v>4</v>
      </c>
      <c r="B29" s="128" t="s">
        <v>71</v>
      </c>
      <c r="C29" s="27" t="s">
        <v>48</v>
      </c>
      <c r="D29" s="85"/>
      <c r="E29" s="85"/>
      <c r="F29" s="85"/>
      <c r="G29" s="85"/>
      <c r="H29" s="15">
        <f>H30+H31</f>
        <v>630</v>
      </c>
    </row>
    <row r="30" spans="1:8" ht="27.75" customHeight="1" outlineLevel="1" x14ac:dyDescent="0.25">
      <c r="A30" s="124"/>
      <c r="B30" s="129"/>
      <c r="C30" s="30" t="s">
        <v>49</v>
      </c>
      <c r="D30" s="9" t="s">
        <v>8</v>
      </c>
      <c r="E30" s="9" t="s">
        <v>1</v>
      </c>
      <c r="F30" s="9" t="s">
        <v>7</v>
      </c>
      <c r="G30" s="9" t="s">
        <v>3</v>
      </c>
      <c r="H30" s="10">
        <v>30</v>
      </c>
    </row>
    <row r="31" spans="1:8" ht="27.75" customHeight="1" outlineLevel="1" thickBot="1" x14ac:dyDescent="0.3">
      <c r="A31" s="93"/>
      <c r="B31" s="130"/>
      <c r="C31" s="29" t="s">
        <v>49</v>
      </c>
      <c r="D31" s="16" t="s">
        <v>8</v>
      </c>
      <c r="E31" s="16" t="s">
        <v>1</v>
      </c>
      <c r="F31" s="16" t="s">
        <v>7</v>
      </c>
      <c r="G31" s="16" t="s">
        <v>9</v>
      </c>
      <c r="H31" s="17">
        <v>600</v>
      </c>
    </row>
    <row r="32" spans="1:8" ht="24.75" customHeight="1" outlineLevel="1" x14ac:dyDescent="0.25">
      <c r="A32" s="113">
        <v>5</v>
      </c>
      <c r="B32" s="160" t="s">
        <v>72</v>
      </c>
      <c r="C32" s="27" t="s">
        <v>48</v>
      </c>
      <c r="D32" s="97"/>
      <c r="E32" s="97"/>
      <c r="F32" s="97"/>
      <c r="G32" s="97"/>
      <c r="H32" s="20">
        <f>H33+H34</f>
        <v>780</v>
      </c>
    </row>
    <row r="33" spans="1:8" ht="24.75" customHeight="1" outlineLevel="1" x14ac:dyDescent="0.25">
      <c r="A33" s="115"/>
      <c r="B33" s="161"/>
      <c r="C33" s="30" t="s">
        <v>49</v>
      </c>
      <c r="D33" s="64" t="s">
        <v>66</v>
      </c>
      <c r="E33" s="64" t="s">
        <v>1</v>
      </c>
      <c r="F33" s="64" t="s">
        <v>65</v>
      </c>
      <c r="G33" s="64" t="s">
        <v>3</v>
      </c>
      <c r="H33" s="22">
        <v>220</v>
      </c>
    </row>
    <row r="34" spans="1:8" ht="24.75" customHeight="1" outlineLevel="1" thickBot="1" x14ac:dyDescent="0.3">
      <c r="A34" s="117"/>
      <c r="B34" s="162"/>
      <c r="C34" s="29" t="s">
        <v>49</v>
      </c>
      <c r="D34" s="24" t="s">
        <v>66</v>
      </c>
      <c r="E34" s="24" t="s">
        <v>1</v>
      </c>
      <c r="F34" s="21" t="s">
        <v>65</v>
      </c>
      <c r="G34" s="24" t="s">
        <v>4</v>
      </c>
      <c r="H34" s="25">
        <v>560</v>
      </c>
    </row>
    <row r="35" spans="1:8" ht="37.5" customHeight="1" x14ac:dyDescent="0.25">
      <c r="A35" s="113">
        <v>6</v>
      </c>
      <c r="B35" s="110" t="s">
        <v>99</v>
      </c>
      <c r="C35" s="46" t="s">
        <v>48</v>
      </c>
      <c r="D35" s="118"/>
      <c r="E35" s="118"/>
      <c r="F35" s="118"/>
      <c r="G35" s="118"/>
      <c r="H35" s="47">
        <f>H36+H37+H38</f>
        <v>340</v>
      </c>
    </row>
    <row r="36" spans="1:8" ht="42" customHeight="1" x14ac:dyDescent="0.25">
      <c r="A36" s="114"/>
      <c r="B36" s="111"/>
      <c r="C36" s="119" t="s">
        <v>52</v>
      </c>
      <c r="D36" s="48" t="s">
        <v>14</v>
      </c>
      <c r="E36" s="48" t="s">
        <v>13</v>
      </c>
      <c r="F36" s="48" t="s">
        <v>132</v>
      </c>
      <c r="G36" s="48" t="s">
        <v>3</v>
      </c>
      <c r="H36" s="63">
        <v>85</v>
      </c>
    </row>
    <row r="37" spans="1:8" ht="36.75" customHeight="1" outlineLevel="1" x14ac:dyDescent="0.25">
      <c r="A37" s="115"/>
      <c r="B37" s="112"/>
      <c r="C37" s="120"/>
      <c r="D37" s="48" t="s">
        <v>14</v>
      </c>
      <c r="E37" s="48" t="s">
        <v>13</v>
      </c>
      <c r="F37" s="48" t="s">
        <v>132</v>
      </c>
      <c r="G37" s="48" t="s">
        <v>4</v>
      </c>
      <c r="H37" s="49">
        <v>15</v>
      </c>
    </row>
    <row r="38" spans="1:8" ht="24.75" customHeight="1" outlineLevel="1" x14ac:dyDescent="0.25">
      <c r="A38" s="116"/>
      <c r="B38" s="102" t="s">
        <v>98</v>
      </c>
      <c r="C38" s="167" t="s">
        <v>49</v>
      </c>
      <c r="D38" s="119" t="s">
        <v>67</v>
      </c>
      <c r="E38" s="119" t="s">
        <v>1</v>
      </c>
      <c r="F38" s="119" t="s">
        <v>133</v>
      </c>
      <c r="G38" s="119" t="s">
        <v>9</v>
      </c>
      <c r="H38" s="169">
        <v>240</v>
      </c>
    </row>
    <row r="39" spans="1:8" ht="24.75" customHeight="1" outlineLevel="1" thickBot="1" x14ac:dyDescent="0.3">
      <c r="A39" s="117"/>
      <c r="B39" s="133"/>
      <c r="C39" s="168"/>
      <c r="D39" s="168"/>
      <c r="E39" s="168"/>
      <c r="F39" s="168"/>
      <c r="G39" s="168"/>
      <c r="H39" s="170"/>
    </row>
    <row r="40" spans="1:8" ht="30.75" customHeight="1" x14ac:dyDescent="0.25">
      <c r="A40" s="91">
        <v>7</v>
      </c>
      <c r="B40" s="128" t="s">
        <v>74</v>
      </c>
      <c r="C40" s="27" t="s">
        <v>48</v>
      </c>
      <c r="D40" s="85"/>
      <c r="E40" s="85"/>
      <c r="F40" s="85"/>
      <c r="G40" s="85"/>
      <c r="H40" s="15">
        <f>H41+H42</f>
        <v>3659.9</v>
      </c>
    </row>
    <row r="41" spans="1:8" ht="31.5" customHeight="1" outlineLevel="1" x14ac:dyDescent="0.25">
      <c r="A41" s="124"/>
      <c r="B41" s="129"/>
      <c r="C41" s="30" t="s">
        <v>49</v>
      </c>
      <c r="D41" s="9" t="s">
        <v>114</v>
      </c>
      <c r="E41" s="9" t="s">
        <v>1</v>
      </c>
      <c r="F41" s="9" t="s">
        <v>17</v>
      </c>
      <c r="G41" s="9" t="s">
        <v>3</v>
      </c>
      <c r="H41" s="10">
        <v>59.9</v>
      </c>
    </row>
    <row r="42" spans="1:8" ht="69.75" customHeight="1" outlineLevel="1" thickBot="1" x14ac:dyDescent="0.3">
      <c r="A42" s="93"/>
      <c r="B42" s="19" t="s">
        <v>75</v>
      </c>
      <c r="C42" s="29" t="s">
        <v>49</v>
      </c>
      <c r="D42" s="16" t="s">
        <v>2</v>
      </c>
      <c r="E42" s="16" t="s">
        <v>1</v>
      </c>
      <c r="F42" s="16" t="s">
        <v>18</v>
      </c>
      <c r="G42" s="16" t="s">
        <v>4</v>
      </c>
      <c r="H42" s="17">
        <v>3600</v>
      </c>
    </row>
    <row r="43" spans="1:8" ht="51.75" customHeight="1" x14ac:dyDescent="0.25">
      <c r="A43" s="149">
        <v>8</v>
      </c>
      <c r="B43" s="128" t="s">
        <v>76</v>
      </c>
      <c r="C43" s="27" t="s">
        <v>48</v>
      </c>
      <c r="D43" s="85"/>
      <c r="E43" s="85"/>
      <c r="F43" s="85"/>
      <c r="G43" s="85"/>
      <c r="H43" s="15">
        <f>H44</f>
        <v>9179.7000000000007</v>
      </c>
    </row>
    <row r="44" spans="1:8" ht="51" customHeight="1" outlineLevel="1" thickBot="1" x14ac:dyDescent="0.3">
      <c r="A44" s="150"/>
      <c r="B44" s="130"/>
      <c r="C44" s="41" t="s">
        <v>53</v>
      </c>
      <c r="D44" s="16" t="s">
        <v>21</v>
      </c>
      <c r="E44" s="16" t="s">
        <v>20</v>
      </c>
      <c r="F44" s="16" t="s">
        <v>19</v>
      </c>
      <c r="G44" s="16" t="s">
        <v>3</v>
      </c>
      <c r="H44" s="17">
        <v>9179.7000000000007</v>
      </c>
    </row>
    <row r="45" spans="1:8" ht="32.25" customHeight="1" x14ac:dyDescent="0.25">
      <c r="A45" s="113">
        <v>9</v>
      </c>
      <c r="B45" s="86" t="s">
        <v>77</v>
      </c>
      <c r="C45" s="27" t="s">
        <v>48</v>
      </c>
      <c r="D45" s="97"/>
      <c r="E45" s="97"/>
      <c r="F45" s="97"/>
      <c r="G45" s="97"/>
      <c r="H45" s="20">
        <f>H46+H47+H48+H49+H50+H51</f>
        <v>7029.5999999999985</v>
      </c>
    </row>
    <row r="46" spans="1:8" ht="32.25" customHeight="1" outlineLevel="1" x14ac:dyDescent="0.25">
      <c r="A46" s="115"/>
      <c r="B46" s="87"/>
      <c r="C46" s="122" t="s">
        <v>53</v>
      </c>
      <c r="D46" s="21" t="s">
        <v>11</v>
      </c>
      <c r="E46" s="21" t="s">
        <v>20</v>
      </c>
      <c r="F46" s="21" t="s">
        <v>24</v>
      </c>
      <c r="G46" s="21" t="s">
        <v>12</v>
      </c>
      <c r="H46" s="23">
        <v>3217.9</v>
      </c>
    </row>
    <row r="47" spans="1:8" ht="32.25" customHeight="1" outlineLevel="1" x14ac:dyDescent="0.25">
      <c r="A47" s="115"/>
      <c r="B47" s="87"/>
      <c r="C47" s="144"/>
      <c r="D47" s="21" t="s">
        <v>11</v>
      </c>
      <c r="E47" s="21" t="s">
        <v>20</v>
      </c>
      <c r="F47" s="21" t="s">
        <v>24</v>
      </c>
      <c r="G47" s="21" t="s">
        <v>3</v>
      </c>
      <c r="H47" s="23">
        <v>924</v>
      </c>
    </row>
    <row r="48" spans="1:8" ht="32.25" customHeight="1" outlineLevel="1" x14ac:dyDescent="0.25">
      <c r="A48" s="115"/>
      <c r="B48" s="88"/>
      <c r="C48" s="123"/>
      <c r="D48" s="21" t="s">
        <v>11</v>
      </c>
      <c r="E48" s="21" t="s">
        <v>20</v>
      </c>
      <c r="F48" s="21" t="s">
        <v>24</v>
      </c>
      <c r="G48" s="21" t="s">
        <v>5</v>
      </c>
      <c r="H48" s="23">
        <v>749.2</v>
      </c>
    </row>
    <row r="49" spans="1:8" ht="85.5" customHeight="1" outlineLevel="1" x14ac:dyDescent="0.25">
      <c r="A49" s="115"/>
      <c r="B49" s="52" t="s">
        <v>106</v>
      </c>
      <c r="C49" s="122" t="s">
        <v>53</v>
      </c>
      <c r="D49" s="21" t="s">
        <v>11</v>
      </c>
      <c r="E49" s="21" t="s">
        <v>20</v>
      </c>
      <c r="F49" s="21" t="s">
        <v>107</v>
      </c>
      <c r="G49" s="21" t="s">
        <v>3</v>
      </c>
      <c r="H49" s="23">
        <v>847.2</v>
      </c>
    </row>
    <row r="50" spans="1:8" ht="62.25" customHeight="1" outlineLevel="1" x14ac:dyDescent="0.25">
      <c r="A50" s="115"/>
      <c r="B50" s="89" t="s">
        <v>78</v>
      </c>
      <c r="C50" s="144"/>
      <c r="D50" s="21" t="s">
        <v>11</v>
      </c>
      <c r="E50" s="21" t="s">
        <v>20</v>
      </c>
      <c r="F50" s="21" t="s">
        <v>79</v>
      </c>
      <c r="G50" s="21" t="s">
        <v>3</v>
      </c>
      <c r="H50" s="23">
        <v>1083.4000000000001</v>
      </c>
    </row>
    <row r="51" spans="1:8" ht="64.5" customHeight="1" outlineLevel="1" thickBot="1" x14ac:dyDescent="0.3">
      <c r="A51" s="115"/>
      <c r="B51" s="90"/>
      <c r="C51" s="123"/>
      <c r="D51" s="21" t="s">
        <v>11</v>
      </c>
      <c r="E51" s="21" t="s">
        <v>20</v>
      </c>
      <c r="F51" s="21" t="s">
        <v>79</v>
      </c>
      <c r="G51" s="21" t="s">
        <v>5</v>
      </c>
      <c r="H51" s="23">
        <v>207.9</v>
      </c>
    </row>
    <row r="52" spans="1:8" ht="39" customHeight="1" x14ac:dyDescent="0.25">
      <c r="A52" s="113">
        <v>10</v>
      </c>
      <c r="B52" s="86" t="s">
        <v>97</v>
      </c>
      <c r="C52" s="27" t="s">
        <v>48</v>
      </c>
      <c r="D52" s="97"/>
      <c r="E52" s="97"/>
      <c r="F52" s="97"/>
      <c r="G52" s="97"/>
      <c r="H52" s="20">
        <f>H53+H54+H55+H57+H56</f>
        <v>60727.4</v>
      </c>
    </row>
    <row r="53" spans="1:8" ht="39" customHeight="1" x14ac:dyDescent="0.25">
      <c r="A53" s="143"/>
      <c r="B53" s="87"/>
      <c r="C53" s="122" t="s">
        <v>53</v>
      </c>
      <c r="D53" s="21" t="s">
        <v>21</v>
      </c>
      <c r="E53" s="21" t="s">
        <v>20</v>
      </c>
      <c r="F53" s="21" t="s">
        <v>26</v>
      </c>
      <c r="G53" s="21" t="s">
        <v>3</v>
      </c>
      <c r="H53" s="23">
        <v>1171.2</v>
      </c>
    </row>
    <row r="54" spans="1:8" ht="39" customHeight="1" x14ac:dyDescent="0.25">
      <c r="A54" s="143"/>
      <c r="B54" s="88"/>
      <c r="C54" s="123"/>
      <c r="D54" s="21" t="s">
        <v>23</v>
      </c>
      <c r="E54" s="21" t="s">
        <v>20</v>
      </c>
      <c r="F54" s="21" t="s">
        <v>26</v>
      </c>
      <c r="G54" s="21" t="s">
        <v>3</v>
      </c>
      <c r="H54" s="23">
        <v>1417.2</v>
      </c>
    </row>
    <row r="55" spans="1:8" ht="105" customHeight="1" x14ac:dyDescent="0.25">
      <c r="A55" s="143"/>
      <c r="B55" s="52" t="s">
        <v>115</v>
      </c>
      <c r="C55" s="122" t="s">
        <v>53</v>
      </c>
      <c r="D55" s="21" t="s">
        <v>23</v>
      </c>
      <c r="E55" s="21" t="s">
        <v>20</v>
      </c>
      <c r="F55" s="21" t="s">
        <v>116</v>
      </c>
      <c r="G55" s="21" t="s">
        <v>3</v>
      </c>
      <c r="H55" s="23">
        <v>43778.3</v>
      </c>
    </row>
    <row r="56" spans="1:8" ht="85.5" customHeight="1" x14ac:dyDescent="0.25">
      <c r="A56" s="143"/>
      <c r="B56" s="45" t="s">
        <v>117</v>
      </c>
      <c r="C56" s="123"/>
      <c r="D56" s="21" t="s">
        <v>23</v>
      </c>
      <c r="E56" s="21" t="s">
        <v>20</v>
      </c>
      <c r="F56" s="21" t="s">
        <v>102</v>
      </c>
      <c r="G56" s="21" t="s">
        <v>3</v>
      </c>
      <c r="H56" s="23">
        <v>4927.1000000000004</v>
      </c>
    </row>
    <row r="57" spans="1:8" ht="105.75" customHeight="1" outlineLevel="1" thickBot="1" x14ac:dyDescent="0.3">
      <c r="A57" s="117"/>
      <c r="B57" s="44" t="s">
        <v>80</v>
      </c>
      <c r="C57" s="76" t="s">
        <v>53</v>
      </c>
      <c r="D57" s="42" t="s">
        <v>66</v>
      </c>
      <c r="E57" s="42" t="s">
        <v>20</v>
      </c>
      <c r="F57" s="42" t="s">
        <v>81</v>
      </c>
      <c r="G57" s="42" t="s">
        <v>4</v>
      </c>
      <c r="H57" s="43">
        <v>9433.6</v>
      </c>
    </row>
    <row r="58" spans="1:8" ht="29.25" customHeight="1" x14ac:dyDescent="0.25">
      <c r="A58" s="98">
        <v>11</v>
      </c>
      <c r="B58" s="105" t="s">
        <v>82</v>
      </c>
      <c r="C58" s="28" t="s">
        <v>48</v>
      </c>
      <c r="D58" s="121"/>
      <c r="E58" s="121"/>
      <c r="F58" s="121"/>
      <c r="G58" s="121"/>
      <c r="H58" s="14">
        <f>H59+H60+H61+H62+H63</f>
        <v>8946.5</v>
      </c>
    </row>
    <row r="59" spans="1:8" ht="29.25" customHeight="1" outlineLevel="1" x14ac:dyDescent="0.25">
      <c r="A59" s="124"/>
      <c r="B59" s="129"/>
      <c r="C59" s="122" t="s">
        <v>53</v>
      </c>
      <c r="D59" s="9" t="s">
        <v>21</v>
      </c>
      <c r="E59" s="9" t="s">
        <v>20</v>
      </c>
      <c r="F59" s="9" t="s">
        <v>27</v>
      </c>
      <c r="G59" s="9" t="s">
        <v>3</v>
      </c>
      <c r="H59" s="10">
        <v>2344.9</v>
      </c>
    </row>
    <row r="60" spans="1:8" ht="29.25" customHeight="1" outlineLevel="1" x14ac:dyDescent="0.25">
      <c r="A60" s="124"/>
      <c r="B60" s="129"/>
      <c r="C60" s="144"/>
      <c r="D60" s="9" t="s">
        <v>23</v>
      </c>
      <c r="E60" s="9" t="s">
        <v>20</v>
      </c>
      <c r="F60" s="9" t="s">
        <v>27</v>
      </c>
      <c r="G60" s="9" t="s">
        <v>3</v>
      </c>
      <c r="H60" s="23">
        <v>6559.2</v>
      </c>
    </row>
    <row r="61" spans="1:8" ht="29.25" customHeight="1" outlineLevel="1" x14ac:dyDescent="0.25">
      <c r="A61" s="124"/>
      <c r="B61" s="129"/>
      <c r="C61" s="144"/>
      <c r="D61" s="9" t="s">
        <v>25</v>
      </c>
      <c r="E61" s="9" t="s">
        <v>20</v>
      </c>
      <c r="F61" s="9" t="s">
        <v>27</v>
      </c>
      <c r="G61" s="9" t="s">
        <v>5</v>
      </c>
      <c r="H61" s="10">
        <v>8.9</v>
      </c>
    </row>
    <row r="62" spans="1:8" ht="29.25" customHeight="1" outlineLevel="1" x14ac:dyDescent="0.25">
      <c r="A62" s="99"/>
      <c r="B62" s="109"/>
      <c r="C62" s="144"/>
      <c r="D62" s="9" t="s">
        <v>11</v>
      </c>
      <c r="E62" s="9" t="s">
        <v>20</v>
      </c>
      <c r="F62" s="9" t="s">
        <v>27</v>
      </c>
      <c r="G62" s="9" t="s">
        <v>3</v>
      </c>
      <c r="H62" s="10">
        <v>12.3</v>
      </c>
    </row>
    <row r="63" spans="1:8" ht="29.25" customHeight="1" outlineLevel="1" thickBot="1" x14ac:dyDescent="0.3">
      <c r="A63" s="99"/>
      <c r="B63" s="109"/>
      <c r="C63" s="163"/>
      <c r="D63" s="71" t="s">
        <v>28</v>
      </c>
      <c r="E63" s="71" t="s">
        <v>20</v>
      </c>
      <c r="F63" s="71" t="s">
        <v>27</v>
      </c>
      <c r="G63" s="71" t="s">
        <v>3</v>
      </c>
      <c r="H63" s="18">
        <v>21.2</v>
      </c>
    </row>
    <row r="64" spans="1:8" ht="25.5" customHeight="1" x14ac:dyDescent="0.25">
      <c r="A64" s="91">
        <v>12</v>
      </c>
      <c r="B64" s="110" t="s">
        <v>83</v>
      </c>
      <c r="C64" s="46" t="s">
        <v>48</v>
      </c>
      <c r="D64" s="118"/>
      <c r="E64" s="118"/>
      <c r="F64" s="118"/>
      <c r="G64" s="118"/>
      <c r="H64" s="47">
        <f>H65+H66+H67+H68</f>
        <v>5185.3999999999996</v>
      </c>
    </row>
    <row r="65" spans="1:8" ht="25.5" customHeight="1" x14ac:dyDescent="0.25">
      <c r="A65" s="92"/>
      <c r="B65" s="101"/>
      <c r="C65" s="164" t="s">
        <v>53</v>
      </c>
      <c r="D65" s="48" t="s">
        <v>21</v>
      </c>
      <c r="E65" s="48" t="s">
        <v>20</v>
      </c>
      <c r="F65" s="48" t="s">
        <v>29</v>
      </c>
      <c r="G65" s="48" t="s">
        <v>12</v>
      </c>
      <c r="H65" s="49">
        <v>1574.7</v>
      </c>
    </row>
    <row r="66" spans="1:8" ht="25.5" customHeight="1" x14ac:dyDescent="0.25">
      <c r="A66" s="92"/>
      <c r="B66" s="101"/>
      <c r="C66" s="165"/>
      <c r="D66" s="48" t="s">
        <v>23</v>
      </c>
      <c r="E66" s="48" t="s">
        <v>20</v>
      </c>
      <c r="F66" s="48" t="s">
        <v>29</v>
      </c>
      <c r="G66" s="48" t="s">
        <v>12</v>
      </c>
      <c r="H66" s="23">
        <v>3154.8</v>
      </c>
    </row>
    <row r="67" spans="1:8" ht="25.5" customHeight="1" x14ac:dyDescent="0.25">
      <c r="A67" s="92"/>
      <c r="B67" s="101"/>
      <c r="C67" s="165"/>
      <c r="D67" s="48" t="s">
        <v>25</v>
      </c>
      <c r="E67" s="48" t="s">
        <v>20</v>
      </c>
      <c r="F67" s="48" t="s">
        <v>29</v>
      </c>
      <c r="G67" s="48" t="s">
        <v>5</v>
      </c>
      <c r="H67" s="23">
        <v>100</v>
      </c>
    </row>
    <row r="68" spans="1:8" ht="25.5" customHeight="1" outlineLevel="1" thickBot="1" x14ac:dyDescent="0.3">
      <c r="A68" s="93"/>
      <c r="B68" s="125"/>
      <c r="C68" s="166"/>
      <c r="D68" s="81" t="s">
        <v>2</v>
      </c>
      <c r="E68" s="81" t="s">
        <v>20</v>
      </c>
      <c r="F68" s="81" t="s">
        <v>29</v>
      </c>
      <c r="G68" s="81" t="s">
        <v>4</v>
      </c>
      <c r="H68" s="82">
        <v>355.9</v>
      </c>
    </row>
    <row r="69" spans="1:8" ht="40.5" customHeight="1" x14ac:dyDescent="0.25">
      <c r="A69" s="137">
        <v>13</v>
      </c>
      <c r="B69" s="100" t="s">
        <v>84</v>
      </c>
      <c r="C69" s="46" t="s">
        <v>48</v>
      </c>
      <c r="D69" s="118"/>
      <c r="E69" s="118"/>
      <c r="F69" s="118"/>
      <c r="G69" s="118"/>
      <c r="H69" s="47">
        <f>H70+H71+H72</f>
        <v>75457.200000000012</v>
      </c>
    </row>
    <row r="70" spans="1:8" ht="33.75" customHeight="1" outlineLevel="1" x14ac:dyDescent="0.25">
      <c r="A70" s="138"/>
      <c r="B70" s="101"/>
      <c r="C70" s="164" t="s">
        <v>53</v>
      </c>
      <c r="D70" s="48" t="s">
        <v>25</v>
      </c>
      <c r="E70" s="48" t="s">
        <v>20</v>
      </c>
      <c r="F70" s="48" t="s">
        <v>30</v>
      </c>
      <c r="G70" s="48" t="s">
        <v>5</v>
      </c>
      <c r="H70" s="49">
        <v>25503.4</v>
      </c>
    </row>
    <row r="71" spans="1:8" ht="36" customHeight="1" outlineLevel="1" x14ac:dyDescent="0.25">
      <c r="A71" s="139"/>
      <c r="B71" s="102" t="s">
        <v>118</v>
      </c>
      <c r="C71" s="165"/>
      <c r="D71" s="65" t="s">
        <v>25</v>
      </c>
      <c r="E71" s="65" t="s">
        <v>20</v>
      </c>
      <c r="F71" s="65" t="s">
        <v>119</v>
      </c>
      <c r="G71" s="65" t="s">
        <v>5</v>
      </c>
      <c r="H71" s="77">
        <v>48267.7</v>
      </c>
    </row>
    <row r="72" spans="1:8" ht="36" customHeight="1" outlineLevel="1" thickBot="1" x14ac:dyDescent="0.3">
      <c r="A72" s="139"/>
      <c r="B72" s="103"/>
      <c r="C72" s="165"/>
      <c r="D72" s="65" t="s">
        <v>25</v>
      </c>
      <c r="E72" s="65" t="s">
        <v>20</v>
      </c>
      <c r="F72" s="65" t="s">
        <v>119</v>
      </c>
      <c r="G72" s="65" t="s">
        <v>9</v>
      </c>
      <c r="H72" s="77">
        <v>1686.1</v>
      </c>
    </row>
    <row r="73" spans="1:8" ht="54.75" customHeight="1" outlineLevel="1" x14ac:dyDescent="0.25">
      <c r="A73" s="91">
        <v>14</v>
      </c>
      <c r="B73" s="104" t="s">
        <v>86</v>
      </c>
      <c r="C73" s="27" t="s">
        <v>48</v>
      </c>
      <c r="D73" s="85"/>
      <c r="E73" s="85"/>
      <c r="F73" s="85"/>
      <c r="G73" s="85"/>
      <c r="H73" s="20">
        <f>H74+H75+H76</f>
        <v>17480.400000000001</v>
      </c>
    </row>
    <row r="74" spans="1:8" ht="26.25" customHeight="1" outlineLevel="1" x14ac:dyDescent="0.25">
      <c r="A74" s="92"/>
      <c r="B74" s="105"/>
      <c r="C74" s="69" t="s">
        <v>49</v>
      </c>
      <c r="D74" s="73" t="s">
        <v>23</v>
      </c>
      <c r="E74" s="73" t="s">
        <v>1</v>
      </c>
      <c r="F74" s="73" t="s">
        <v>120</v>
      </c>
      <c r="G74" s="73" t="s">
        <v>22</v>
      </c>
      <c r="H74" s="22">
        <v>3500</v>
      </c>
    </row>
    <row r="75" spans="1:8" ht="33.75" customHeight="1" outlineLevel="1" x14ac:dyDescent="0.25">
      <c r="A75" s="92"/>
      <c r="B75" s="55" t="s">
        <v>121</v>
      </c>
      <c r="C75" s="68" t="s">
        <v>53</v>
      </c>
      <c r="D75" s="72" t="s">
        <v>23</v>
      </c>
      <c r="E75" s="72" t="s">
        <v>20</v>
      </c>
      <c r="F75" s="72" t="s">
        <v>123</v>
      </c>
      <c r="G75" s="72" t="s">
        <v>3</v>
      </c>
      <c r="H75" s="54">
        <v>12048.2</v>
      </c>
    </row>
    <row r="76" spans="1:8" ht="114.75" customHeight="1" outlineLevel="1" thickBot="1" x14ac:dyDescent="0.3">
      <c r="A76" s="93"/>
      <c r="B76" s="39" t="s">
        <v>122</v>
      </c>
      <c r="C76" s="76" t="s">
        <v>53</v>
      </c>
      <c r="D76" s="16" t="s">
        <v>23</v>
      </c>
      <c r="E76" s="16" t="s">
        <v>20</v>
      </c>
      <c r="F76" s="16" t="s">
        <v>124</v>
      </c>
      <c r="G76" s="16" t="s">
        <v>3</v>
      </c>
      <c r="H76" s="25">
        <v>1932.2</v>
      </c>
    </row>
    <row r="77" spans="1:8" ht="30" customHeight="1" x14ac:dyDescent="0.25">
      <c r="A77" s="91">
        <v>15</v>
      </c>
      <c r="B77" s="86" t="s">
        <v>88</v>
      </c>
      <c r="C77" s="27" t="s">
        <v>48</v>
      </c>
      <c r="D77" s="97"/>
      <c r="E77" s="97"/>
      <c r="F77" s="97"/>
      <c r="G77" s="97"/>
      <c r="H77" s="20">
        <f>H78+H79+H80+H81+H82+H83</f>
        <v>3436.6</v>
      </c>
    </row>
    <row r="78" spans="1:8" ht="25.5" customHeight="1" x14ac:dyDescent="0.25">
      <c r="A78" s="98"/>
      <c r="B78" s="88"/>
      <c r="C78" s="106" t="s">
        <v>62</v>
      </c>
      <c r="D78" s="21" t="s">
        <v>32</v>
      </c>
      <c r="E78" s="21" t="s">
        <v>10</v>
      </c>
      <c r="F78" s="21" t="s">
        <v>31</v>
      </c>
      <c r="G78" s="21" t="s">
        <v>5</v>
      </c>
      <c r="H78" s="23">
        <v>250</v>
      </c>
    </row>
    <row r="79" spans="1:8" ht="33" customHeight="1" x14ac:dyDescent="0.25">
      <c r="A79" s="92"/>
      <c r="B79" s="52" t="s">
        <v>125</v>
      </c>
      <c r="C79" s="107"/>
      <c r="D79" s="21" t="s">
        <v>32</v>
      </c>
      <c r="E79" s="21" t="s">
        <v>10</v>
      </c>
      <c r="F79" s="21" t="s">
        <v>126</v>
      </c>
      <c r="G79" s="21" t="s">
        <v>5</v>
      </c>
      <c r="H79" s="23">
        <v>1000</v>
      </c>
    </row>
    <row r="80" spans="1:8" ht="26.25" customHeight="1" outlineLevel="1" x14ac:dyDescent="0.25">
      <c r="A80" s="99"/>
      <c r="B80" s="40" t="s">
        <v>89</v>
      </c>
      <c r="C80" s="140" t="s">
        <v>62</v>
      </c>
      <c r="D80" s="9" t="s">
        <v>32</v>
      </c>
      <c r="E80" s="9" t="s">
        <v>10</v>
      </c>
      <c r="F80" s="9" t="s">
        <v>134</v>
      </c>
      <c r="G80" s="9" t="s">
        <v>3</v>
      </c>
      <c r="H80" s="23">
        <v>1438.4</v>
      </c>
    </row>
    <row r="81" spans="1:8" ht="51" customHeight="1" outlineLevel="1" x14ac:dyDescent="0.25">
      <c r="A81" s="99"/>
      <c r="B81" s="40" t="s">
        <v>85</v>
      </c>
      <c r="C81" s="141"/>
      <c r="D81" s="9" t="s">
        <v>32</v>
      </c>
      <c r="E81" s="9" t="s">
        <v>10</v>
      </c>
      <c r="F81" s="9" t="s">
        <v>135</v>
      </c>
      <c r="G81" s="9" t="s">
        <v>3</v>
      </c>
      <c r="H81" s="23">
        <v>58.6</v>
      </c>
    </row>
    <row r="82" spans="1:8" ht="93.6" outlineLevel="1" x14ac:dyDescent="0.25">
      <c r="A82" s="99"/>
      <c r="B82" s="40" t="s">
        <v>142</v>
      </c>
      <c r="C82" s="141"/>
      <c r="D82" s="9" t="s">
        <v>32</v>
      </c>
      <c r="E82" s="9" t="s">
        <v>10</v>
      </c>
      <c r="F82" s="9" t="s">
        <v>143</v>
      </c>
      <c r="G82" s="9" t="s">
        <v>3</v>
      </c>
      <c r="H82" s="23">
        <v>374.6</v>
      </c>
    </row>
    <row r="83" spans="1:8" ht="34.5" customHeight="1" outlineLevel="1" thickBot="1" x14ac:dyDescent="0.3">
      <c r="A83" s="93"/>
      <c r="B83" s="75" t="s">
        <v>128</v>
      </c>
      <c r="C83" s="174"/>
      <c r="D83" s="78" t="s">
        <v>32</v>
      </c>
      <c r="E83" s="78" t="s">
        <v>10</v>
      </c>
      <c r="F83" s="84" t="s">
        <v>127</v>
      </c>
      <c r="G83" s="78" t="s">
        <v>3</v>
      </c>
      <c r="H83" s="26">
        <v>315</v>
      </c>
    </row>
    <row r="84" spans="1:8" ht="22.5" customHeight="1" x14ac:dyDescent="0.25">
      <c r="A84" s="91">
        <v>16</v>
      </c>
      <c r="B84" s="104" t="s">
        <v>90</v>
      </c>
      <c r="C84" s="27" t="s">
        <v>48</v>
      </c>
      <c r="D84" s="85"/>
      <c r="E84" s="85"/>
      <c r="F84" s="85"/>
      <c r="G84" s="85"/>
      <c r="H84" s="20">
        <f>H85+H86+H87+H88+H89+H90+H91+H92</f>
        <v>163165</v>
      </c>
    </row>
    <row r="85" spans="1:8" ht="22.5" customHeight="1" x14ac:dyDescent="0.25">
      <c r="A85" s="98"/>
      <c r="B85" s="108"/>
      <c r="C85" s="140" t="s">
        <v>62</v>
      </c>
      <c r="D85" s="73" t="s">
        <v>129</v>
      </c>
      <c r="E85" s="73" t="s">
        <v>10</v>
      </c>
      <c r="F85" s="9" t="s">
        <v>33</v>
      </c>
      <c r="G85" s="9" t="s">
        <v>3</v>
      </c>
      <c r="H85" s="31">
        <v>375</v>
      </c>
    </row>
    <row r="86" spans="1:8" ht="22.5" customHeight="1" outlineLevel="1" x14ac:dyDescent="0.25">
      <c r="A86" s="124"/>
      <c r="B86" s="108"/>
      <c r="C86" s="141"/>
      <c r="D86" s="9" t="s">
        <v>34</v>
      </c>
      <c r="E86" s="9" t="s">
        <v>10</v>
      </c>
      <c r="F86" s="9" t="s">
        <v>33</v>
      </c>
      <c r="G86" s="9" t="s">
        <v>12</v>
      </c>
      <c r="H86" s="10">
        <v>99258.9</v>
      </c>
    </row>
    <row r="87" spans="1:8" ht="22.5" customHeight="1" outlineLevel="1" x14ac:dyDescent="0.25">
      <c r="A87" s="124"/>
      <c r="B87" s="108"/>
      <c r="C87" s="141"/>
      <c r="D87" s="9" t="s">
        <v>34</v>
      </c>
      <c r="E87" s="9" t="s">
        <v>10</v>
      </c>
      <c r="F87" s="9" t="s">
        <v>33</v>
      </c>
      <c r="G87" s="9" t="s">
        <v>3</v>
      </c>
      <c r="H87" s="10">
        <v>46325.599999999999</v>
      </c>
    </row>
    <row r="88" spans="1:8" ht="22.5" customHeight="1" outlineLevel="1" x14ac:dyDescent="0.25">
      <c r="A88" s="99"/>
      <c r="B88" s="108"/>
      <c r="C88" s="142"/>
      <c r="D88" s="9" t="s">
        <v>34</v>
      </c>
      <c r="E88" s="9" t="s">
        <v>10</v>
      </c>
      <c r="F88" s="9" t="s">
        <v>33</v>
      </c>
      <c r="G88" s="9" t="s">
        <v>9</v>
      </c>
      <c r="H88" s="23">
        <v>590.9</v>
      </c>
    </row>
    <row r="89" spans="1:8" ht="22.5" customHeight="1" outlineLevel="1" x14ac:dyDescent="0.25">
      <c r="A89" s="99"/>
      <c r="B89" s="108"/>
      <c r="C89" s="131" t="s">
        <v>49</v>
      </c>
      <c r="D89" s="9" t="s">
        <v>34</v>
      </c>
      <c r="E89" s="9" t="s">
        <v>1</v>
      </c>
      <c r="F89" s="9" t="s">
        <v>33</v>
      </c>
      <c r="G89" s="9" t="s">
        <v>3</v>
      </c>
      <c r="H89" s="23">
        <v>5392.4</v>
      </c>
    </row>
    <row r="90" spans="1:8" ht="22.5" customHeight="1" outlineLevel="1" x14ac:dyDescent="0.25">
      <c r="A90" s="99"/>
      <c r="B90" s="108"/>
      <c r="C90" s="136"/>
      <c r="D90" s="9" t="s">
        <v>34</v>
      </c>
      <c r="E90" s="9" t="s">
        <v>1</v>
      </c>
      <c r="F90" s="9" t="s">
        <v>33</v>
      </c>
      <c r="G90" s="9" t="s">
        <v>22</v>
      </c>
      <c r="H90" s="10">
        <v>808.6</v>
      </c>
    </row>
    <row r="91" spans="1:8" ht="96.75" customHeight="1" outlineLevel="1" x14ac:dyDescent="0.25">
      <c r="A91" s="99"/>
      <c r="B91" s="40" t="s">
        <v>139</v>
      </c>
      <c r="C91" s="80" t="s">
        <v>62</v>
      </c>
      <c r="D91" s="79" t="s">
        <v>34</v>
      </c>
      <c r="E91" s="79" t="s">
        <v>10</v>
      </c>
      <c r="F91" s="9" t="s">
        <v>140</v>
      </c>
      <c r="G91" s="79" t="s">
        <v>3</v>
      </c>
      <c r="H91" s="31">
        <v>388.9</v>
      </c>
    </row>
    <row r="92" spans="1:8" ht="42" customHeight="1" outlineLevel="1" thickBot="1" x14ac:dyDescent="0.3">
      <c r="A92" s="93"/>
      <c r="B92" s="44" t="s">
        <v>87</v>
      </c>
      <c r="C92" s="67" t="s">
        <v>49</v>
      </c>
      <c r="D92" s="42" t="s">
        <v>34</v>
      </c>
      <c r="E92" s="42" t="s">
        <v>1</v>
      </c>
      <c r="F92" s="42" t="s">
        <v>138</v>
      </c>
      <c r="G92" s="42" t="s">
        <v>22</v>
      </c>
      <c r="H92" s="43">
        <v>10024.700000000001</v>
      </c>
    </row>
    <row r="93" spans="1:8" ht="30.75" customHeight="1" x14ac:dyDescent="0.25">
      <c r="A93" s="91">
        <v>17</v>
      </c>
      <c r="B93" s="104" t="s">
        <v>91</v>
      </c>
      <c r="C93" s="27" t="s">
        <v>48</v>
      </c>
      <c r="D93" s="85"/>
      <c r="E93" s="85"/>
      <c r="F93" s="85"/>
      <c r="G93" s="85"/>
      <c r="H93" s="15">
        <f>H94+H95+H96+H97+H98</f>
        <v>2374.5</v>
      </c>
    </row>
    <row r="94" spans="1:8" ht="24" customHeight="1" x14ac:dyDescent="0.25">
      <c r="A94" s="98"/>
      <c r="B94" s="108"/>
      <c r="C94" s="140" t="s">
        <v>62</v>
      </c>
      <c r="D94" s="9" t="s">
        <v>25</v>
      </c>
      <c r="E94" s="9" t="s">
        <v>10</v>
      </c>
      <c r="F94" s="9" t="s">
        <v>35</v>
      </c>
      <c r="G94" s="9" t="s">
        <v>5</v>
      </c>
      <c r="H94" s="10">
        <v>150</v>
      </c>
    </row>
    <row r="95" spans="1:8" ht="24" customHeight="1" outlineLevel="1" x14ac:dyDescent="0.25">
      <c r="A95" s="124"/>
      <c r="B95" s="108"/>
      <c r="C95" s="142"/>
      <c r="D95" s="9" t="s">
        <v>32</v>
      </c>
      <c r="E95" s="9" t="s">
        <v>10</v>
      </c>
      <c r="F95" s="9" t="s">
        <v>35</v>
      </c>
      <c r="G95" s="9" t="s">
        <v>3</v>
      </c>
      <c r="H95" s="10">
        <v>105</v>
      </c>
    </row>
    <row r="96" spans="1:8" ht="27" customHeight="1" outlineLevel="1" x14ac:dyDescent="0.25">
      <c r="A96" s="124"/>
      <c r="B96" s="108"/>
      <c r="C96" s="122" t="s">
        <v>53</v>
      </c>
      <c r="D96" s="9" t="s">
        <v>21</v>
      </c>
      <c r="E96" s="9" t="s">
        <v>20</v>
      </c>
      <c r="F96" s="9" t="s">
        <v>35</v>
      </c>
      <c r="G96" s="9" t="s">
        <v>3</v>
      </c>
      <c r="H96" s="10">
        <v>1109.0999999999999</v>
      </c>
    </row>
    <row r="97" spans="1:8" ht="27" customHeight="1" outlineLevel="1" x14ac:dyDescent="0.25">
      <c r="A97" s="99"/>
      <c r="B97" s="108"/>
      <c r="C97" s="144"/>
      <c r="D97" s="9" t="s">
        <v>25</v>
      </c>
      <c r="E97" s="57">
        <v>907</v>
      </c>
      <c r="F97" s="57">
        <v>7955000000</v>
      </c>
      <c r="G97" s="57">
        <v>600</v>
      </c>
      <c r="H97" s="58">
        <v>547.9</v>
      </c>
    </row>
    <row r="98" spans="1:8" ht="27" customHeight="1" outlineLevel="1" thickBot="1" x14ac:dyDescent="0.3">
      <c r="A98" s="93"/>
      <c r="B98" s="135"/>
      <c r="C98" s="145"/>
      <c r="D98" s="78" t="s">
        <v>28</v>
      </c>
      <c r="E98" s="56">
        <v>907</v>
      </c>
      <c r="F98" s="56">
        <v>7955000000</v>
      </c>
      <c r="G98" s="56">
        <v>200</v>
      </c>
      <c r="H98" s="59">
        <v>462.5</v>
      </c>
    </row>
    <row r="99" spans="1:8" ht="27" customHeight="1" x14ac:dyDescent="0.25">
      <c r="A99" s="92">
        <v>18</v>
      </c>
      <c r="B99" s="108" t="s">
        <v>92</v>
      </c>
      <c r="C99" s="28" t="s">
        <v>48</v>
      </c>
      <c r="D99" s="121"/>
      <c r="E99" s="121"/>
      <c r="F99" s="121"/>
      <c r="G99" s="121"/>
      <c r="H99" s="14">
        <f>H100+H101</f>
        <v>1097.2</v>
      </c>
    </row>
    <row r="100" spans="1:8" ht="27" customHeight="1" outlineLevel="1" x14ac:dyDescent="0.25">
      <c r="A100" s="92"/>
      <c r="B100" s="148"/>
      <c r="C100" s="83" t="s">
        <v>53</v>
      </c>
      <c r="D100" s="9" t="s">
        <v>25</v>
      </c>
      <c r="E100" s="9" t="s">
        <v>20</v>
      </c>
      <c r="F100" s="9" t="s">
        <v>36</v>
      </c>
      <c r="G100" s="9" t="s">
        <v>5</v>
      </c>
      <c r="H100" s="10">
        <v>150</v>
      </c>
    </row>
    <row r="101" spans="1:8" ht="27" customHeight="1" outlineLevel="1" thickBot="1" x14ac:dyDescent="0.3">
      <c r="A101" s="92"/>
      <c r="B101" s="148"/>
      <c r="C101" s="30" t="s">
        <v>49</v>
      </c>
      <c r="D101" s="71" t="s">
        <v>16</v>
      </c>
      <c r="E101" s="71" t="s">
        <v>1</v>
      </c>
      <c r="F101" s="71" t="s">
        <v>36</v>
      </c>
      <c r="G101" s="71" t="s">
        <v>3</v>
      </c>
      <c r="H101" s="18">
        <v>947.2</v>
      </c>
    </row>
    <row r="102" spans="1:8" ht="24" customHeight="1" x14ac:dyDescent="0.25">
      <c r="A102" s="91">
        <v>19</v>
      </c>
      <c r="B102" s="128" t="s">
        <v>93</v>
      </c>
      <c r="C102" s="27" t="s">
        <v>48</v>
      </c>
      <c r="D102" s="85"/>
      <c r="E102" s="85"/>
      <c r="F102" s="85"/>
      <c r="G102" s="85"/>
      <c r="H102" s="15">
        <f>H103+H104+H105+H106</f>
        <v>981</v>
      </c>
    </row>
    <row r="103" spans="1:8" ht="45.75" customHeight="1" x14ac:dyDescent="0.25">
      <c r="A103" s="98"/>
      <c r="B103" s="105"/>
      <c r="C103" s="9" t="s">
        <v>62</v>
      </c>
      <c r="D103" s="9" t="s">
        <v>32</v>
      </c>
      <c r="E103" s="9" t="s">
        <v>10</v>
      </c>
      <c r="F103" s="9" t="s">
        <v>37</v>
      </c>
      <c r="G103" s="9" t="s">
        <v>5</v>
      </c>
      <c r="H103" s="10">
        <v>140</v>
      </c>
    </row>
    <row r="104" spans="1:8" ht="24" customHeight="1" x14ac:dyDescent="0.25">
      <c r="A104" s="98"/>
      <c r="B104" s="105"/>
      <c r="C104" s="122" t="s">
        <v>53</v>
      </c>
      <c r="D104" s="9" t="s">
        <v>21</v>
      </c>
      <c r="E104" s="9" t="s">
        <v>20</v>
      </c>
      <c r="F104" s="9" t="s">
        <v>37</v>
      </c>
      <c r="G104" s="9" t="s">
        <v>3</v>
      </c>
      <c r="H104" s="10">
        <v>307.8</v>
      </c>
    </row>
    <row r="105" spans="1:8" ht="24" customHeight="1" outlineLevel="1" x14ac:dyDescent="0.25">
      <c r="A105" s="124"/>
      <c r="B105" s="129"/>
      <c r="C105" s="123"/>
      <c r="D105" s="9" t="s">
        <v>23</v>
      </c>
      <c r="E105" s="9" t="s">
        <v>20</v>
      </c>
      <c r="F105" s="9" t="s">
        <v>37</v>
      </c>
      <c r="G105" s="9" t="s">
        <v>3</v>
      </c>
      <c r="H105" s="10">
        <v>518.20000000000005</v>
      </c>
    </row>
    <row r="106" spans="1:8" ht="24" customHeight="1" outlineLevel="1" thickBot="1" x14ac:dyDescent="0.3">
      <c r="A106" s="99"/>
      <c r="B106" s="109"/>
      <c r="C106" s="66" t="s">
        <v>49</v>
      </c>
      <c r="D106" s="71" t="s">
        <v>38</v>
      </c>
      <c r="E106" s="71" t="s">
        <v>1</v>
      </c>
      <c r="F106" s="71" t="s">
        <v>37</v>
      </c>
      <c r="G106" s="71" t="s">
        <v>3</v>
      </c>
      <c r="H106" s="18">
        <v>15</v>
      </c>
    </row>
    <row r="107" spans="1:8" ht="18.75" customHeight="1" x14ac:dyDescent="0.25">
      <c r="A107" s="91">
        <v>20</v>
      </c>
      <c r="B107" s="128" t="s">
        <v>94</v>
      </c>
      <c r="C107" s="27" t="s">
        <v>48</v>
      </c>
      <c r="D107" s="85"/>
      <c r="E107" s="85"/>
      <c r="F107" s="85"/>
      <c r="G107" s="85"/>
      <c r="H107" s="20">
        <f>H108+H109+H110+H111+H112+H113</f>
        <v>43638.5</v>
      </c>
    </row>
    <row r="108" spans="1:8" ht="19.5" customHeight="1" x14ac:dyDescent="0.25">
      <c r="A108" s="98"/>
      <c r="B108" s="105"/>
      <c r="C108" s="30" t="s">
        <v>73</v>
      </c>
      <c r="D108" s="73" t="s">
        <v>108</v>
      </c>
      <c r="E108" s="73" t="s">
        <v>15</v>
      </c>
      <c r="F108" s="73" t="s">
        <v>39</v>
      </c>
      <c r="G108" s="73" t="s">
        <v>3</v>
      </c>
      <c r="H108" s="31">
        <v>1463.1</v>
      </c>
    </row>
    <row r="109" spans="1:8" ht="49.5" customHeight="1" outlineLevel="1" x14ac:dyDescent="0.25">
      <c r="A109" s="124"/>
      <c r="B109" s="129"/>
      <c r="C109" s="73" t="s">
        <v>62</v>
      </c>
      <c r="D109" s="9" t="s">
        <v>34</v>
      </c>
      <c r="E109" s="9" t="s">
        <v>10</v>
      </c>
      <c r="F109" s="9" t="s">
        <v>39</v>
      </c>
      <c r="G109" s="9" t="s">
        <v>3</v>
      </c>
      <c r="H109" s="10">
        <v>210</v>
      </c>
    </row>
    <row r="110" spans="1:8" ht="26.25" customHeight="1" outlineLevel="1" x14ac:dyDescent="0.25">
      <c r="A110" s="124"/>
      <c r="B110" s="129"/>
      <c r="C110" s="134" t="s">
        <v>53</v>
      </c>
      <c r="D110" s="9" t="s">
        <v>21</v>
      </c>
      <c r="E110" s="9" t="s">
        <v>20</v>
      </c>
      <c r="F110" s="9" t="s">
        <v>39</v>
      </c>
      <c r="G110" s="9" t="s">
        <v>3</v>
      </c>
      <c r="H110" s="23">
        <v>8688.7999999999993</v>
      </c>
    </row>
    <row r="111" spans="1:8" ht="26.25" customHeight="1" outlineLevel="1" x14ac:dyDescent="0.25">
      <c r="A111" s="124"/>
      <c r="B111" s="129"/>
      <c r="C111" s="134"/>
      <c r="D111" s="9" t="s">
        <v>23</v>
      </c>
      <c r="E111" s="9" t="s">
        <v>20</v>
      </c>
      <c r="F111" s="9" t="s">
        <v>39</v>
      </c>
      <c r="G111" s="9" t="s">
        <v>3</v>
      </c>
      <c r="H111" s="10">
        <v>16952.7</v>
      </c>
    </row>
    <row r="112" spans="1:8" ht="23.25" customHeight="1" outlineLevel="1" thickBot="1" x14ac:dyDescent="0.3">
      <c r="A112" s="93"/>
      <c r="B112" s="129"/>
      <c r="C112" s="134"/>
      <c r="D112" s="9" t="s">
        <v>25</v>
      </c>
      <c r="E112" s="9" t="s">
        <v>20</v>
      </c>
      <c r="F112" s="9" t="s">
        <v>39</v>
      </c>
      <c r="G112" s="9" t="s">
        <v>5</v>
      </c>
      <c r="H112" s="23">
        <v>34.6</v>
      </c>
    </row>
    <row r="113" spans="1:9" ht="207.75" customHeight="1" outlineLevel="1" thickBot="1" x14ac:dyDescent="0.3">
      <c r="A113" s="74"/>
      <c r="B113" s="61" t="s">
        <v>137</v>
      </c>
      <c r="C113" s="67" t="s">
        <v>73</v>
      </c>
      <c r="D113" s="78" t="s">
        <v>108</v>
      </c>
      <c r="E113" s="78" t="s">
        <v>15</v>
      </c>
      <c r="F113" s="78" t="s">
        <v>136</v>
      </c>
      <c r="G113" s="78" t="s">
        <v>3</v>
      </c>
      <c r="H113" s="26">
        <v>16289.3</v>
      </c>
    </row>
    <row r="114" spans="1:9" ht="29.25" customHeight="1" outlineLevel="1" x14ac:dyDescent="0.25">
      <c r="A114" s="149">
        <v>21</v>
      </c>
      <c r="B114" s="104" t="s">
        <v>95</v>
      </c>
      <c r="C114" s="27" t="s">
        <v>48</v>
      </c>
      <c r="D114" s="85"/>
      <c r="E114" s="85"/>
      <c r="F114" s="85"/>
      <c r="G114" s="85"/>
      <c r="H114" s="15">
        <f>H115</f>
        <v>629.6</v>
      </c>
    </row>
    <row r="115" spans="1:9" ht="36.75" customHeight="1" outlineLevel="1" thickBot="1" x14ac:dyDescent="0.3">
      <c r="A115" s="92"/>
      <c r="B115" s="108"/>
      <c r="C115" s="30" t="s">
        <v>56</v>
      </c>
      <c r="D115" s="9" t="s">
        <v>141</v>
      </c>
      <c r="E115" s="9" t="s">
        <v>15</v>
      </c>
      <c r="F115" s="9" t="s">
        <v>57</v>
      </c>
      <c r="G115" s="9" t="s">
        <v>3</v>
      </c>
      <c r="H115" s="10">
        <v>629.6</v>
      </c>
    </row>
    <row r="116" spans="1:9" ht="28.5" customHeight="1" outlineLevel="1" x14ac:dyDescent="0.25">
      <c r="A116" s="154">
        <v>22</v>
      </c>
      <c r="B116" s="104" t="s">
        <v>96</v>
      </c>
      <c r="C116" s="27" t="s">
        <v>48</v>
      </c>
      <c r="D116" s="32"/>
      <c r="E116" s="33"/>
      <c r="F116" s="33"/>
      <c r="G116" s="34"/>
      <c r="H116" s="15">
        <f>H117</f>
        <v>2722.7</v>
      </c>
    </row>
    <row r="117" spans="1:9" ht="30" customHeight="1" outlineLevel="1" x14ac:dyDescent="0.25">
      <c r="A117" s="155"/>
      <c r="B117" s="105"/>
      <c r="C117" s="131" t="s">
        <v>62</v>
      </c>
      <c r="D117" s="36" t="s">
        <v>11</v>
      </c>
      <c r="E117" s="36" t="s">
        <v>10</v>
      </c>
      <c r="F117" s="36" t="s">
        <v>61</v>
      </c>
      <c r="G117" s="35"/>
      <c r="H117" s="14">
        <f>H119+H120+H121+H122+H123+H124+H118</f>
        <v>2722.7</v>
      </c>
    </row>
    <row r="118" spans="1:9" ht="30" customHeight="1" outlineLevel="1" x14ac:dyDescent="0.25">
      <c r="A118" s="155"/>
      <c r="B118" s="126" t="s">
        <v>58</v>
      </c>
      <c r="C118" s="157"/>
      <c r="D118" s="73" t="s">
        <v>129</v>
      </c>
      <c r="E118" s="73" t="s">
        <v>10</v>
      </c>
      <c r="F118" s="73" t="s">
        <v>60</v>
      </c>
      <c r="G118" s="62" t="s">
        <v>3</v>
      </c>
      <c r="H118" s="31">
        <v>15</v>
      </c>
    </row>
    <row r="119" spans="1:9" ht="26.25" customHeight="1" outlineLevel="1" x14ac:dyDescent="0.25">
      <c r="A119" s="155"/>
      <c r="B119" s="148"/>
      <c r="C119" s="157"/>
      <c r="D119" s="73" t="s">
        <v>11</v>
      </c>
      <c r="E119" s="73" t="s">
        <v>10</v>
      </c>
      <c r="F119" s="73" t="s">
        <v>60</v>
      </c>
      <c r="G119" s="9" t="s">
        <v>12</v>
      </c>
      <c r="H119" s="10">
        <v>80</v>
      </c>
    </row>
    <row r="120" spans="1:9" ht="26.25" customHeight="1" outlineLevel="1" x14ac:dyDescent="0.25">
      <c r="A120" s="155"/>
      <c r="B120" s="171"/>
      <c r="C120" s="158"/>
      <c r="D120" s="73" t="s">
        <v>11</v>
      </c>
      <c r="E120" s="73" t="s">
        <v>10</v>
      </c>
      <c r="F120" s="73" t="s">
        <v>60</v>
      </c>
      <c r="G120" s="9" t="s">
        <v>3</v>
      </c>
      <c r="H120" s="10">
        <v>765</v>
      </c>
    </row>
    <row r="121" spans="1:9" ht="27.75" customHeight="1" outlineLevel="1" x14ac:dyDescent="0.25">
      <c r="A121" s="155"/>
      <c r="B121" s="126" t="s">
        <v>59</v>
      </c>
      <c r="C121" s="158"/>
      <c r="D121" s="73" t="s">
        <v>11</v>
      </c>
      <c r="E121" s="73" t="s">
        <v>10</v>
      </c>
      <c r="F121" s="73" t="s">
        <v>63</v>
      </c>
      <c r="G121" s="9" t="s">
        <v>12</v>
      </c>
      <c r="H121" s="10">
        <v>115</v>
      </c>
    </row>
    <row r="122" spans="1:9" ht="27.75" customHeight="1" outlineLevel="1" x14ac:dyDescent="0.25">
      <c r="A122" s="155"/>
      <c r="B122" s="127"/>
      <c r="C122" s="158"/>
      <c r="D122" s="73" t="s">
        <v>11</v>
      </c>
      <c r="E122" s="73" t="s">
        <v>10</v>
      </c>
      <c r="F122" s="73" t="s">
        <v>63</v>
      </c>
      <c r="G122" s="9" t="s">
        <v>3</v>
      </c>
      <c r="H122" s="10">
        <v>675</v>
      </c>
    </row>
    <row r="123" spans="1:9" ht="32.25" customHeight="1" outlineLevel="1" x14ac:dyDescent="0.25">
      <c r="A123" s="155"/>
      <c r="B123" s="126" t="s">
        <v>100</v>
      </c>
      <c r="C123" s="158"/>
      <c r="D123" s="9" t="s">
        <v>11</v>
      </c>
      <c r="E123" s="9" t="s">
        <v>10</v>
      </c>
      <c r="F123" s="9" t="s">
        <v>64</v>
      </c>
      <c r="G123" s="9" t="s">
        <v>12</v>
      </c>
      <c r="H123" s="10">
        <v>25</v>
      </c>
    </row>
    <row r="124" spans="1:9" ht="32.25" customHeight="1" outlineLevel="1" thickBot="1" x14ac:dyDescent="0.3">
      <c r="A124" s="156"/>
      <c r="B124" s="159"/>
      <c r="C124" s="145"/>
      <c r="D124" s="78" t="s">
        <v>11</v>
      </c>
      <c r="E124" s="78" t="s">
        <v>10</v>
      </c>
      <c r="F124" s="78" t="s">
        <v>64</v>
      </c>
      <c r="G124" s="78" t="s">
        <v>3</v>
      </c>
      <c r="H124" s="26">
        <v>1047.7</v>
      </c>
    </row>
    <row r="125" spans="1:9" ht="54.75" customHeight="1" outlineLevel="1" x14ac:dyDescent="0.25">
      <c r="A125" s="149">
        <v>23</v>
      </c>
      <c r="B125" s="104" t="s">
        <v>131</v>
      </c>
      <c r="C125" s="27" t="s">
        <v>48</v>
      </c>
      <c r="D125" s="32"/>
      <c r="E125" s="33"/>
      <c r="F125" s="33"/>
      <c r="G125" s="34"/>
      <c r="H125" s="15">
        <f>H126</f>
        <v>350</v>
      </c>
    </row>
    <row r="126" spans="1:9" ht="54.75" customHeight="1" outlineLevel="1" thickBot="1" x14ac:dyDescent="0.3">
      <c r="A126" s="150"/>
      <c r="B126" s="135"/>
      <c r="C126" s="70"/>
      <c r="D126" s="78" t="s">
        <v>114</v>
      </c>
      <c r="E126" s="78" t="s">
        <v>1</v>
      </c>
      <c r="F126" s="78" t="s">
        <v>130</v>
      </c>
      <c r="G126" s="78" t="s">
        <v>3</v>
      </c>
      <c r="H126" s="26">
        <v>350</v>
      </c>
    </row>
    <row r="127" spans="1:9" ht="16.2" thickBot="1" x14ac:dyDescent="0.35">
      <c r="A127" s="146" t="s">
        <v>54</v>
      </c>
      <c r="B127" s="147"/>
      <c r="C127" s="37"/>
      <c r="D127" s="38"/>
      <c r="E127" s="38"/>
      <c r="F127" s="38"/>
      <c r="G127" s="38"/>
      <c r="H127" s="60">
        <f>H20+H23+H26+H29+H32+H35+H40+H43+H45+H52+H58+H64+H69+H73+H77+H84+H93+H99+H102+H107+H114+H116+H125</f>
        <v>409864.1</v>
      </c>
      <c r="I127" s="51" t="s">
        <v>105</v>
      </c>
    </row>
  </sheetData>
  <mergeCells count="112">
    <mergeCell ref="C38:C39"/>
    <mergeCell ref="D38:D39"/>
    <mergeCell ref="E38:E39"/>
    <mergeCell ref="F38:F39"/>
    <mergeCell ref="G38:G39"/>
    <mergeCell ref="H38:H39"/>
    <mergeCell ref="B118:B120"/>
    <mergeCell ref="G1:H1"/>
    <mergeCell ref="C2:H2"/>
    <mergeCell ref="C3:H3"/>
    <mergeCell ref="C4:H4"/>
    <mergeCell ref="C5:H5"/>
    <mergeCell ref="F10:H10"/>
    <mergeCell ref="D43:G43"/>
    <mergeCell ref="C46:C48"/>
    <mergeCell ref="B43:B44"/>
    <mergeCell ref="C70:C72"/>
    <mergeCell ref="C80:C83"/>
    <mergeCell ref="B20:B22"/>
    <mergeCell ref="D20:G20"/>
    <mergeCell ref="D64:G64"/>
    <mergeCell ref="D45:G45"/>
    <mergeCell ref="D52:G52"/>
    <mergeCell ref="D107:G107"/>
    <mergeCell ref="A127:B127"/>
    <mergeCell ref="B107:B112"/>
    <mergeCell ref="A107:A112"/>
    <mergeCell ref="A102:A106"/>
    <mergeCell ref="B99:B101"/>
    <mergeCell ref="A125:A126"/>
    <mergeCell ref="B125:B126"/>
    <mergeCell ref="C6:H6"/>
    <mergeCell ref="C7:H7"/>
    <mergeCell ref="C21:C22"/>
    <mergeCell ref="C49:C51"/>
    <mergeCell ref="A114:A115"/>
    <mergeCell ref="B114:B115"/>
    <mergeCell ref="A116:A124"/>
    <mergeCell ref="B116:B117"/>
    <mergeCell ref="C117:C124"/>
    <mergeCell ref="B123:B124"/>
    <mergeCell ref="B32:B34"/>
    <mergeCell ref="B26:B28"/>
    <mergeCell ref="A43:A44"/>
    <mergeCell ref="C59:C63"/>
    <mergeCell ref="C65:C68"/>
    <mergeCell ref="B52:B54"/>
    <mergeCell ref="C53:C54"/>
    <mergeCell ref="D40:G40"/>
    <mergeCell ref="D69:G69"/>
    <mergeCell ref="A73:A76"/>
    <mergeCell ref="A93:A98"/>
    <mergeCell ref="A69:A72"/>
    <mergeCell ref="A58:A63"/>
    <mergeCell ref="B40:B41"/>
    <mergeCell ref="A40:A42"/>
    <mergeCell ref="A64:A68"/>
    <mergeCell ref="A45:A51"/>
    <mergeCell ref="C85:C88"/>
    <mergeCell ref="C94:C95"/>
    <mergeCell ref="A52:A57"/>
    <mergeCell ref="B58:B63"/>
    <mergeCell ref="C55:C56"/>
    <mergeCell ref="C96:C98"/>
    <mergeCell ref="C104:C105"/>
    <mergeCell ref="A29:A31"/>
    <mergeCell ref="D58:G58"/>
    <mergeCell ref="B64:B68"/>
    <mergeCell ref="B121:B122"/>
    <mergeCell ref="D29:G29"/>
    <mergeCell ref="B29:B31"/>
    <mergeCell ref="D32:G32"/>
    <mergeCell ref="A26:A28"/>
    <mergeCell ref="D26:G26"/>
    <mergeCell ref="C27:C28"/>
    <mergeCell ref="B38:B39"/>
    <mergeCell ref="A32:A34"/>
    <mergeCell ref="C110:C112"/>
    <mergeCell ref="D99:G99"/>
    <mergeCell ref="B102:B106"/>
    <mergeCell ref="D102:G102"/>
    <mergeCell ref="A84:A92"/>
    <mergeCell ref="D84:G84"/>
    <mergeCell ref="B93:B98"/>
    <mergeCell ref="D93:G93"/>
    <mergeCell ref="B84:B90"/>
    <mergeCell ref="C89:C90"/>
    <mergeCell ref="A99:A101"/>
    <mergeCell ref="D114:G114"/>
    <mergeCell ref="B45:B48"/>
    <mergeCell ref="B50:B51"/>
    <mergeCell ref="A20:A22"/>
    <mergeCell ref="A16:H16"/>
    <mergeCell ref="C11:H11"/>
    <mergeCell ref="C12:H12"/>
    <mergeCell ref="C13:H13"/>
    <mergeCell ref="C14:H14"/>
    <mergeCell ref="D77:G77"/>
    <mergeCell ref="B77:B78"/>
    <mergeCell ref="A77:A83"/>
    <mergeCell ref="D73:G73"/>
    <mergeCell ref="B69:B70"/>
    <mergeCell ref="B71:B72"/>
    <mergeCell ref="B73:B74"/>
    <mergeCell ref="C78:C79"/>
    <mergeCell ref="B23:B25"/>
    <mergeCell ref="B35:B37"/>
    <mergeCell ref="A35:A39"/>
    <mergeCell ref="D35:G35"/>
    <mergeCell ref="C36:C37"/>
    <mergeCell ref="A23:A25"/>
    <mergeCell ref="D23:G23"/>
  </mergeCells>
  <pageMargins left="0.74803149606299213" right="0" top="0.19685039370078741" bottom="0.19685039370078741" header="0.51181102362204722" footer="0.51181102362204722"/>
  <pageSetup paperSize="9" scale="66" fitToHeight="4" orientation="portrait" r:id="rId1"/>
  <headerFooter alignWithMargins="0"/>
  <rowBreaks count="1" manualBreakCount="1">
    <brk id="11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budg_5</dc:creator>
  <dc:description>POI HSSF rep:2.40.0.76</dc:description>
  <cp:lastModifiedBy>Кравчук Т.Ю.</cp:lastModifiedBy>
  <cp:lastPrinted>2021-10-28T04:23:17Z</cp:lastPrinted>
  <dcterms:created xsi:type="dcterms:W3CDTF">2016-11-23T09:27:58Z</dcterms:created>
  <dcterms:modified xsi:type="dcterms:W3CDTF">2021-10-29T06:02:01Z</dcterms:modified>
</cp:coreProperties>
</file>