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145" windowHeight="7560" activeTab="0"/>
  </bookViews>
  <sheets>
    <sheet name="Приложение 2" sheetId="1" r:id="rId1"/>
  </sheets>
  <definedNames>
    <definedName name="_xlnm.Print_Titles" localSheetId="0">'Приложение 2'!$13:$13</definedName>
    <definedName name="_xlnm.Print_Area" localSheetId="0">'Приложение 2'!$A$1:$C$162</definedName>
  </definedNames>
  <calcPr fullCalcOnLoad="1"/>
</workbook>
</file>

<file path=xl/sharedStrings.xml><?xml version="1.0" encoding="utf-8"?>
<sst xmlns="http://schemas.openxmlformats.org/spreadsheetml/2006/main" count="309" uniqueCount="305">
  <si>
    <t>Прочие поступления от денежных взысканий (штрафов) и иных сумм в возмещение ущерба, зачисляемые в бюджеты муниципальных районов</t>
  </si>
  <si>
    <t>Невыясненные поступления, зачисляемые в бюджеты муниципальных районов</t>
  </si>
  <si>
    <t>Прочие неналоговые доходы бюджетов муниципальных районов</t>
  </si>
  <si>
    <t>Дотации бюджетам муниципальных районов на поддержку мер по обеспечению сбалансированности бюджетов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</si>
  <si>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</si>
  <si>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</si>
  <si>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</si>
  <si>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</si>
  <si>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Наименование показателя</t>
  </si>
  <si>
    <t>Кассовое исполнение</t>
  </si>
  <si>
    <t xml:space="preserve">                         к решению Думы</t>
  </si>
  <si>
    <t xml:space="preserve">       Усть-Кутского муниципального образования </t>
  </si>
  <si>
    <t>Денежные взыскания (штрафы) за нарушение законодательства Российской Федерации об охране и использовании животного мира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</si>
  <si>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</si>
  <si>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</si>
  <si>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</si>
  <si>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</si>
  <si>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</si>
  <si>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</si>
  <si>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 на доходы физических лиц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</si>
  <si>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</si>
  <si>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</si>
  <si>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</si>
  <si>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</si>
  <si>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</si>
  <si>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</si>
  <si>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</si>
  <si>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</si>
  <si>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Земельный налог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</si>
  <si>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</si>
  <si>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по делам, рассматриваемым в судах общей юрисдикции, мировыми судьями</t>
  </si>
  <si>
    <t>Налоги на имущество</t>
  </si>
  <si>
    <t>Налог на имущество предприятий</t>
  </si>
  <si>
    <t>Прочие налоги и сборы (по отмененным налогам и сборам субъектов Российской Федерации)</t>
  </si>
  <si>
    <t>Налог с продаж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</si>
  <si>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</si>
  <si>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</si>
  <si>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</si>
  <si>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</si>
  <si>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ШТРАФЫ, САНКЦИИ, ВОЗМЕЩЕНИЕ УЩЕРБА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</si>
  <si>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</si>
  <si>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Приложение № 2</t>
  </si>
  <si>
    <t>Код бюджетной классификации Российской Федерации</t>
  </si>
  <si>
    <t>Доходы бюджета - Всего</t>
  </si>
  <si>
    <t>00085000000000000000</t>
  </si>
  <si>
    <t>НАЛОГОВЫЕ И НЕНАЛОГОВЫЕ ДОХОДЫ</t>
  </si>
  <si>
    <t>НАЛОГИ НА ПРИБЫЛЬ, ДОХОДЫ</t>
  </si>
  <si>
    <t>Налог, взимаемый в связи с применением патентной системы налогообложения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</si>
  <si>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</si>
  <si>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</si>
  <si>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</si>
  <si>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</si>
  <si>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</si>
  <si>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</si>
  <si>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</si>
  <si>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</si>
  <si>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</si>
  <si>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</si>
  <si>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</si>
  <si>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</si>
  <si>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</si>
  <si>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</si>
  <si>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</si>
  <si>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</si>
  <si>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</si>
  <si>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</si>
  <si>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</si>
  <si>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</si>
  <si>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</si>
  <si>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</si>
  <si>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</si>
  <si>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муниципальных районов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</si>
  <si>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</si>
  <si>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</si>
  <si>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 имущества муниципальных районов</t>
  </si>
  <si>
    <t>Прочие доходы от компенсации затрат государства</t>
  </si>
  <si>
    <t>Прочие доходы от компенсации затрат  бюджетов муниципальных районов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</si>
  <si>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</si>
  <si>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</si>
  <si>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</si>
  <si>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</si>
  <si>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</si>
  <si>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</si>
  <si>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Денежные взыскания (штрафы) за нарушение законодательства о налогах и сборах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</si>
  <si>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</si>
  <si>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</si>
  <si>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</si>
  <si>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</si>
  <si>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</si>
  <si>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</si>
  <si>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</si>
  <si>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</si>
  <si>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</si>
  <si>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правонарушения в области дорожного движения</t>
  </si>
  <si>
    <t>Суммы по искам о возмещении вреда, причиненного окружающей среде</t>
  </si>
  <si>
    <t>Суммы по искам о возмещении вреда, причиненного окружающей среде, подлежащие зачислению в бюджеты муниципальных районов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</si>
  <si>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</si>
  <si>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</t>
  </si>
  <si>
    <t>ПРОЧИЕ НЕНАЛОГОВЫЕ ДОХОДЫ</t>
  </si>
  <si>
    <t>Невыясненные поступления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</si>
  <si>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</si>
  <si>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</si>
  <si>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</si>
  <si>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</si>
  <si>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</si>
  <si>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</si>
  <si>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Субсидии бюджетам на государственную поддержку малого и среднего предпринимательства, включая  крестьянские (фермерские) хозяйства</t>
  </si>
  <si>
    <t>Прочие субсидии</t>
  </si>
  <si>
    <t>Прочие субсидии бюджетам муниципальных районов</t>
  </si>
  <si>
    <t>Субвенции бюджетам субъектов Российской Федерации и муниципальных образований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</si>
  <si>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</si>
  <si>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</si>
  <si>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</si>
  <si>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</si>
  <si>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Прочие субвенции</t>
  </si>
  <si>
    <t>Прочие субвенции бюджетам муниципальных районов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</si>
  <si>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</si>
  <si>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</si>
  <si>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</si>
  <si>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</si>
  <si>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</si>
  <si>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БЕЗВОЗМЕЗДНЫЕ ПОСТУПЛЕНИЯ ОТ НЕГОСУДАРСТВЕННЫХ ОРГАНИЗАЦИЙ</t>
  </si>
  <si>
    <t>Безвозмездные поступления  от негосударственных организаций в бюджеты муниципальных районов</t>
  </si>
  <si>
    <t>Поступления от денежных пожертвований, предоставляемых негосударственными организациями получателям средств  бюджетов муниципальных районов</t>
  </si>
  <si>
    <t>ПРОЧИЕ БЕЗВОЗМЕЗДНЫЕ ПОСТУПЛЕНИЯ</t>
  </si>
  <si>
    <t>Прочие безвозмездные поступления в бюджеты муниципальных районов</t>
  </si>
  <si>
    <t>ВОЗВРАТ ОСТАТКОВ СУБСИДИЙ, СУБВЕНЦИЙ И ИНЫХ МЕЖБЮДЖЕТНЫХ ТРАНСФЕРТОВ, ИМЕЮЩИХ ЦЕЛЕВОЕ НАЗНАЧЕНИЕ, ПРОШЛЫХ ЛЕТ</t>
  </si>
  <si>
    <t>Итого</t>
  </si>
  <si>
    <t>000 1 00 00000 00 0000 000</t>
  </si>
  <si>
    <t>000 1 01 00000 00 0000 000</t>
  </si>
  <si>
    <t>000 1 01 02000 01 0000 110</t>
  </si>
  <si>
    <t>000 1 01 02010 01 0000 110</t>
  </si>
  <si>
    <t>000 1 01 02020 01 0000 110</t>
  </si>
  <si>
    <t>000 1 01 02030 01 0000 110</t>
  </si>
  <si>
    <t>000 1 01 02040 01 0000 110</t>
  </si>
  <si>
    <t>000 1 05 00000 00 0000 000</t>
  </si>
  <si>
    <t>000 1 05 02000 02 0000 110</t>
  </si>
  <si>
    <t>000 1 05 02010 02 0000 110</t>
  </si>
  <si>
    <t>000 1 05 02020 02 0000 110</t>
  </si>
  <si>
    <t>000 1 05 03000 01 0000 110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</si>
  <si>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</si>
  <si>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</si>
  <si>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</si>
  <si>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</si>
  <si>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</si>
  <si>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</si>
  <si>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</si>
  <si>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</si>
  <si>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000 1 05 03010 01 0000 110</t>
  </si>
  <si>
    <t>000 1 05 04000 02 0000 110</t>
  </si>
  <si>
    <t>000 1 05 04020 02 0000 110</t>
  </si>
  <si>
    <t>000 1 06 00000 00 0000 000</t>
  </si>
  <si>
    <t>000 1 06 01000 00 0000 110</t>
  </si>
  <si>
    <t>000 1 06 01030 05 0000 110</t>
  </si>
  <si>
    <t>000 1 06 06000 00 0000 110</t>
  </si>
  <si>
    <t>000 1 06 06010 00 0000 110</t>
  </si>
  <si>
    <t>000 1 06 06013 05 0000 110</t>
  </si>
  <si>
    <t>000 1 06 06020 00 0000 110</t>
  </si>
  <si>
    <t>000 1 06 06023 05 0000 110</t>
  </si>
  <si>
    <t>000 1 08 00000 00 0000 000</t>
  </si>
  <si>
    <t>000 1 08 03000 01 0000 110</t>
  </si>
  <si>
    <t>000 1 08 03010 01 0000 110</t>
  </si>
  <si>
    <t>000 1 08 07000 01 0000 110</t>
  </si>
  <si>
    <t>000 1 08 07080 01 0000 110</t>
  </si>
  <si>
    <t>000 1 08 07084 01 0000 110</t>
  </si>
  <si>
    <t>000 1 09 00000 00 0000 000</t>
  </si>
  <si>
    <t>000 1 09 04000 00 0000 110</t>
  </si>
  <si>
    <t>000 1 09 04010 02 0000 110</t>
  </si>
  <si>
    <t>000 1 09 06000 02 0000 110</t>
  </si>
  <si>
    <t>000 1 09 06010 02 0000 110</t>
  </si>
  <si>
    <t>000 1 09 07000 00 0000 110</t>
  </si>
  <si>
    <t>000 1 09 07030 00 0000 110</t>
  </si>
  <si>
    <t>000 1 09 07033 05 0000 110</t>
  </si>
  <si>
    <t>000 1 09 07050 00 0000 110</t>
  </si>
  <si>
    <t>000 1 09 07053 05 0000 110</t>
  </si>
  <si>
    <t>Прочие налоги и сборы (по отмененным местным налогам и сборам)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</si>
  <si>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</si>
  <si>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</si>
  <si>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Прочие местные налоги и сборы</t>
  </si>
  <si>
    <t>Прочие местные налоги и сборы, мобилизуемые на территориях муниципальных районов</t>
  </si>
  <si>
    <t>000 1 11 00000 00 0000 000</t>
  </si>
  <si>
    <t>000 1 11 01000 00 0000 120</t>
  </si>
  <si>
    <t>000 1 11 01050 05 0000 120</t>
  </si>
  <si>
    <t>000 1 11 05000 00 0000 120</t>
  </si>
  <si>
    <t>000 1 11 05010 00 0000 120</t>
  </si>
  <si>
    <t>000 1 11 05013 10 0000 120</t>
  </si>
  <si>
    <t>000 1 11 05030 00 0000 120</t>
  </si>
  <si>
    <t>000 1 11 05035 05 0000 120</t>
  </si>
  <si>
    <t>000 1 11 07000 00 0000 120</t>
  </si>
  <si>
    <t>000 1 11 07010 00 0000 120</t>
  </si>
  <si>
    <t>000 1 11 07015 05 0000 120</t>
  </si>
  <si>
    <t>000 1 12 00000 00 0000 000</t>
  </si>
  <si>
    <t>000 1 12 01000 01 0000 120</t>
  </si>
  <si>
    <t>000 1 12 01010 01 0000 120</t>
  </si>
  <si>
    <t>000 1 12 01020 01 0000 120</t>
  </si>
  <si>
    <t>000 1 12 01030 01 0000 120</t>
  </si>
  <si>
    <t>000 1 12 01040 01 0000 120</t>
  </si>
  <si>
    <t>000 1 12 01070 01 0000 120</t>
  </si>
  <si>
    <t>000 1 13 00000 00 0000 000</t>
  </si>
  <si>
    <t>000 1 13 01000 00 0000 130</t>
  </si>
  <si>
    <t>000 1 13 01990 00 0000 130</t>
  </si>
  <si>
    <t>000 1 13 01995 05 0000 130</t>
  </si>
  <si>
    <t>000 1 13 02000 00 0000 130</t>
  </si>
  <si>
    <t>000 1 13 02060 00 0000 130</t>
  </si>
  <si>
    <t>000 1 13 02065 05 0000 130</t>
  </si>
  <si>
    <t>000 1 13 02990 00 0000 130</t>
  </si>
  <si>
    <t>000 1 13 02995 05 0000 130</t>
  </si>
  <si>
    <t>000 1 14 00000 00 0000 000</t>
  </si>
  <si>
    <t>000 1 14 02000 00 0000 000</t>
  </si>
  <si>
    <t>000 1 14 02050 05 0000 410</t>
  </si>
  <si>
    <t>000 1 14 02053 05 0000 410</t>
  </si>
  <si>
    <t>000 1 14 06000 00 0000 430</t>
  </si>
  <si>
    <t>000 1 14 06010 00 0000 430</t>
  </si>
  <si>
    <t>000 1 14 06013 10 0000 430</t>
  </si>
  <si>
    <t>000 1 14 06020 00 0000 430</t>
  </si>
  <si>
    <t>000 1 14 06025 05 0000 430</t>
  </si>
  <si>
    <t>000 1 16 00000 00 0000 000</t>
  </si>
  <si>
    <t>000 1 16 03000 00 0000 140</t>
  </si>
  <si>
    <t>000 1 16 03010 01 0000 140</t>
  </si>
  <si>
    <t>000 1 16 03030 01 0000 140</t>
  </si>
  <si>
    <t>000 1 16 06000 01 0000 140</t>
  </si>
  <si>
    <t>000 1 16 08000 01 0000 140</t>
  </si>
  <si>
    <t>000 1 16 08010 01 0000 140</t>
  </si>
  <si>
    <t>000 1 16 30000 01 0000 140</t>
  </si>
  <si>
    <t>000 1 16 28000 01 0000 140</t>
  </si>
  <si>
    <t>000 1 16 25060 01 0000 140</t>
  </si>
  <si>
    <t>000 1 16 25050 01 0000 140</t>
  </si>
  <si>
    <t>000 1 16 25030 01 0000 140</t>
  </si>
  <si>
    <t>000 1 16 25000 00 0000 140</t>
  </si>
  <si>
    <t>000 1 16 30030 01 0000 140</t>
  </si>
  <si>
    <t>000 1 16 33000 00 0000 140</t>
  </si>
  <si>
    <t>000 1 16 33050 05 0000 140</t>
  </si>
  <si>
    <t>000 1 16 35000 00 0000 140</t>
  </si>
  <si>
    <t>000 1 16 41000 01 0000 140</t>
  </si>
  <si>
    <t>000 1 16 43000 01 0000 140</t>
  </si>
  <si>
    <t>000 1 16 90000 00 0000 140</t>
  </si>
  <si>
    <t>000 1 16 90050 05 0000 140</t>
  </si>
  <si>
    <t>Прочие денежные взыскания (штрафы) за правонарушения в области дорожного движения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</si>
  <si>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</si>
  <si>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</si>
  <si>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Денежные взыскания (штрафы) за нарушение законодательства Российской Федерации об электроэнергетике</t>
  </si>
  <si>
    <t>000 1 17 00000 00 0000 000</t>
  </si>
  <si>
    <t>000 1 17 01000 00 0000 180</t>
  </si>
  <si>
    <t>000 1 17 01050 05 0000 180</t>
  </si>
  <si>
    <t>000 1 17 05000 00 0000 180</t>
  </si>
  <si>
    <t>000 1 17 05050 05 0000 180</t>
  </si>
  <si>
    <t>000 2 00 00000 00 0000 000</t>
  </si>
  <si>
    <t>000 2 02 00000 00 0000 000</t>
  </si>
  <si>
    <t>000 2 02 01000 00 0000 151</t>
  </si>
  <si>
    <t>000 2 02 01003 05 0000 151</t>
  </si>
  <si>
    <t>000 2 02 01003 00 0000 151</t>
  </si>
  <si>
    <t>000 2 02 02000 00 0000 151</t>
  </si>
  <si>
    <t>000 2 02 02009 00 0000 151</t>
  </si>
  <si>
    <t>000 2 02 02009 05 0000 151</t>
  </si>
  <si>
    <t>Субсидии бюджетам муниципальных районов   на государственную поддержку малого и среднего предпринимательства, включая крестьянские (фермерские) хозяйства</t>
  </si>
  <si>
    <t>000 2 02 02999 00 0000 151</t>
  </si>
  <si>
    <t>000 2 02 02999 05 0000 151</t>
  </si>
  <si>
    <t>000 2 02 02051 05 0000 151</t>
  </si>
  <si>
    <t>000 2 02 02051 00 0000 151</t>
  </si>
  <si>
    <t>Субсидии бюджетам муниципальных районов на реализацию федеральных целевых программ</t>
  </si>
  <si>
    <t>Субсидии бюджетам на реализацию федеральных целевых программ</t>
  </si>
  <si>
    <t>000 2 02 03000 00 0000 151</t>
  </si>
  <si>
    <t>000 2 02 03007 00 0000 151</t>
  </si>
  <si>
    <t>000 2 02 03007 05 0000 151</t>
  </si>
  <si>
    <t>000 2 02 03015 05 0000 151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</si>
  <si>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</si>
  <si>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</si>
  <si>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000 2 02 03022 00 0000 151</t>
  </si>
  <si>
    <t>000 2 02 03022 05 0000 151</t>
  </si>
  <si>
    <t>000 2 02 03024 05 0000 151</t>
  </si>
  <si>
    <t>000 2 02 03999 00 0000 151</t>
  </si>
  <si>
    <t>000 2 02 03999 05 0000 151</t>
  </si>
  <si>
    <t>000 2 02 04000 00 0000 151</t>
  </si>
  <si>
    <t>000 2 02 04014 00 0000 151</t>
  </si>
  <si>
    <t>000 2 02 04014 05 0000 151</t>
  </si>
  <si>
    <t>000 2 02 04999 00 0000 151</t>
  </si>
  <si>
    <t>000 2 02 04999 05 0000 151</t>
  </si>
  <si>
    <t>000 2 04 00000 00 0000 180</t>
  </si>
  <si>
    <t>000 2 04 05000 05 0000 180</t>
  </si>
  <si>
    <t>000 2 04 05020 05 0000 180</t>
  </si>
  <si>
    <t>000 2 07 00000 00 0000 180</t>
  </si>
  <si>
    <t>000 2 07 05000 05 0000 180</t>
  </si>
  <si>
    <t>000 2 07 05020 05 0000 180</t>
  </si>
  <si>
    <t>000 2 19 00000 00 0000 000</t>
  </si>
  <si>
    <t>000 2 19 05000 05 0000 151</t>
  </si>
  <si>
    <t>000 2 02 04070 00 0000 151</t>
  </si>
  <si>
    <t>000 2 02 04070 05 0000 151</t>
  </si>
  <si>
    <t>Межбюджетные трансферты, передаваемые бюджетам муниципальных районов на государственную поддержку (грант) комплексного развития региональных и муниципальных учреждений культуры</t>
  </si>
  <si>
    <t xml:space="preserve"> (тыс. рублей)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</si>
  <si>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</si>
  <si>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</si>
  <si>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</si>
  <si>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</si>
  <si>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</si>
  <si>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</si>
  <si>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</si>
  <si>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</si>
  <si>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000 1 16 35030 05 0000 140</t>
  </si>
  <si>
    <t>000 2 02 03024 00 0000 151</t>
  </si>
  <si>
    <t>000 1 16 08020 01 0000 140</t>
  </si>
  <si>
    <t xml:space="preserve">       муниципального образования за 2014 год"</t>
  </si>
  <si>
    <t xml:space="preserve">       "Отчет об исполнении бюджета Усть-Кутского</t>
  </si>
  <si>
    <t>ОТЧЕТ ОБ ИСПОЛНЕНИИ ПО ДОХОДАМ РАЙОННОГО БЮДЖЕТА ПО КОДАМ ВИДОВ ДОХОДОВ,</t>
  </si>
  <si>
    <t xml:space="preserve"> ПОДВИДОВ ДОХОДОВ, КЛАССИФИКАЦИИ ОПЕРАЦИЙ СЕКТОРА ГОСУДАРСТВЕННОГО УПРАВЛЕНИЯ, ОТНОСЯЩИХСЯ К ДОХОДАМ БЮДЖЕТОВ, ЗА 2014 ГОД</t>
  </si>
  <si>
    <t xml:space="preserve">                         от  " 26 " мая 2015 г.  № 262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</si>
</sst>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23"/>
      <name val="Times New Roman"/>
      <family val="1"/>
    </font>
    <font>
      <b/>
      <sz val="10"/>
      <color indexed="23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Arial"/>
      <family val="2"/>
    </font>
    <font>
      <b/>
      <sz val="14"/>
      <color rgb="FFFF0000"/>
      <name val="Times New Roman"/>
      <family val="1"/>
    </font>
    <font>
      <b/>
      <sz val="12"/>
      <color theme="1" tint="0.39998000860214233"/>
      <name val="Times New Roman"/>
      <family val="1"/>
    </font>
    <font>
      <b/>
      <sz val="10"/>
      <color theme="1" tint="0.399980008602142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47" fillId="0" borderId="0" xfId="0" applyNumberFormat="1" applyFont="1" applyAlignment="1">
      <alignment/>
    </xf>
    <xf numFmtId="0" fontId="48" fillId="33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49" fillId="33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49" fontId="50" fillId="0" borderId="0" xfId="0" applyNumberFormat="1" applyFont="1" applyAlignment="1">
      <alignment/>
    </xf>
    <xf numFmtId="0" fontId="5" fillId="0" borderId="11" xfId="0" applyFont="1" applyBorder="1" applyAlignment="1">
      <alignment/>
    </xf>
    <xf numFmtId="49" fontId="46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49" fillId="0" borderId="10" xfId="0" applyNumberFormat="1" applyFont="1" applyBorder="1" applyAlignment="1">
      <alignment horizontal="left" vertical="center" wrapText="1"/>
    </xf>
    <xf numFmtId="165" fontId="3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2" fillId="0" borderId="11" xfId="0" applyFont="1" applyBorder="1" applyAlignment="1">
      <alignment horizontal="right"/>
    </xf>
    <xf numFmtId="164" fontId="46" fillId="33" borderId="10" xfId="0" applyNumberFormat="1" applyFont="1" applyFill="1" applyBorder="1" applyAlignment="1">
      <alignment horizontal="right" vertical="center" wrapText="1"/>
    </xf>
    <xf numFmtId="164" fontId="3" fillId="34" borderId="10" xfId="0" applyNumberFormat="1" applyFont="1" applyFill="1" applyBorder="1" applyAlignment="1">
      <alignment horizontal="right" vertical="center" wrapText="1"/>
    </xf>
    <xf numFmtId="164" fontId="3" fillId="33" borderId="10" xfId="0" applyNumberFormat="1" applyFont="1" applyFill="1" applyBorder="1" applyAlignment="1">
      <alignment horizontal="right" vertical="center" wrapText="1"/>
    </xf>
    <xf numFmtId="164" fontId="49" fillId="34" borderId="10" xfId="0" applyNumberFormat="1" applyFont="1" applyFill="1" applyBorder="1" applyAlignment="1">
      <alignment horizontal="right" vertical="center" wrapText="1"/>
    </xf>
    <xf numFmtId="164" fontId="8" fillId="0" borderId="10" xfId="0" applyNumberFormat="1" applyFont="1" applyBorder="1" applyAlignment="1">
      <alignment horizontal="right"/>
    </xf>
    <xf numFmtId="4" fontId="0" fillId="0" borderId="0" xfId="0" applyNumberForma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5"/>
  <sheetViews>
    <sheetView tabSelected="1" zoomScale="80" zoomScaleNormal="80" zoomScaleSheetLayoutView="83" zoomScalePageLayoutView="0" workbookViewId="0" topLeftCell="A1">
      <selection activeCell="A6" sqref="A6:C6"/>
    </sheetView>
  </sheetViews>
  <sheetFormatPr defaultColWidth="9.140625" defaultRowHeight="12.75"/>
  <cols>
    <col min="1" max="1" width="100.00390625" style="0" customWidth="1"/>
    <col min="2" max="2" width="31.140625" style="0" customWidth="1"/>
    <col min="3" max="3" width="16.28125" style="23" customWidth="1"/>
    <col min="5" max="5" width="9.140625" style="9" customWidth="1"/>
  </cols>
  <sheetData>
    <row r="1" spans="1:3" ht="25.5" customHeight="1">
      <c r="A1" s="35" t="s">
        <v>41</v>
      </c>
      <c r="B1" s="35"/>
      <c r="C1" s="35"/>
    </row>
    <row r="2" spans="1:3" ht="19.5" customHeight="1">
      <c r="A2" s="34" t="s">
        <v>10</v>
      </c>
      <c r="B2" s="34"/>
      <c r="C2" s="34"/>
    </row>
    <row r="3" spans="1:3" ht="17.25" customHeight="1">
      <c r="A3" s="34" t="s">
        <v>11</v>
      </c>
      <c r="B3" s="34"/>
      <c r="C3" s="34"/>
    </row>
    <row r="4" spans="1:3" ht="17.25" customHeight="1">
      <c r="A4" s="34" t="s">
        <v>301</v>
      </c>
      <c r="B4" s="34"/>
      <c r="C4" s="34"/>
    </row>
    <row r="5" spans="1:3" ht="17.25" customHeight="1">
      <c r="A5" s="34" t="s">
        <v>300</v>
      </c>
      <c r="B5" s="34"/>
      <c r="C5" s="34"/>
    </row>
    <row r="6" spans="1:3" ht="17.25" customHeight="1">
      <c r="A6" s="34" t="s">
        <v>304</v>
      </c>
      <c r="B6" s="34"/>
      <c r="C6" s="34"/>
    </row>
    <row r="7" ht="20.25" customHeight="1">
      <c r="A7" s="2"/>
    </row>
    <row r="8" spans="1:3" ht="15">
      <c r="A8" s="3"/>
      <c r="B8" s="4"/>
      <c r="C8" s="24"/>
    </row>
    <row r="9" spans="1:3" ht="18.75">
      <c r="A9" s="32" t="s">
        <v>302</v>
      </c>
      <c r="B9" s="33"/>
      <c r="C9" s="33"/>
    </row>
    <row r="10" spans="1:3" ht="39" customHeight="1">
      <c r="A10" s="32" t="s">
        <v>303</v>
      </c>
      <c r="B10" s="33"/>
      <c r="C10" s="33"/>
    </row>
    <row r="11" ht="12.75">
      <c r="A11" s="2"/>
    </row>
    <row r="12" spans="2:3" ht="15.75">
      <c r="B12" s="18"/>
      <c r="C12" s="25" t="s">
        <v>288</v>
      </c>
    </row>
    <row r="13" spans="1:3" ht="65.25" customHeight="1">
      <c r="A13" s="1" t="s">
        <v>8</v>
      </c>
      <c r="B13" s="1" t="s">
        <v>42</v>
      </c>
      <c r="C13" s="1" t="s">
        <v>9</v>
      </c>
    </row>
    <row r="14" spans="1:3" ht="21.75" customHeight="1" hidden="1">
      <c r="A14" s="7" t="s">
        <v>43</v>
      </c>
      <c r="B14" s="8" t="s">
        <v>44</v>
      </c>
      <c r="C14" s="26">
        <f>C15+C124</f>
        <v>1427645.5</v>
      </c>
    </row>
    <row r="15" spans="1:3" ht="24.75" customHeight="1">
      <c r="A15" s="7" t="s">
        <v>45</v>
      </c>
      <c r="B15" s="8" t="s">
        <v>128</v>
      </c>
      <c r="C15" s="26">
        <f>C16+C28+C36+C44+C50+C60+C71+C78+C87+C96+C119+C22</f>
        <v>550615.9</v>
      </c>
    </row>
    <row r="16" spans="1:3" ht="24.75" customHeight="1">
      <c r="A16" s="7" t="s">
        <v>46</v>
      </c>
      <c r="B16" s="8" t="s">
        <v>129</v>
      </c>
      <c r="C16" s="26">
        <f>C17</f>
        <v>380977.2</v>
      </c>
    </row>
    <row r="17" spans="1:3" ht="26.25" customHeight="1">
      <c r="A17" s="7" t="s">
        <v>19</v>
      </c>
      <c r="B17" s="8" t="s">
        <v>130</v>
      </c>
      <c r="C17" s="26">
        <f>SUM(C18:C21)</f>
        <v>380977.2</v>
      </c>
    </row>
    <row r="18" spans="1:3" ht="54.75" customHeight="1">
      <c r="A18" s="5" t="s">
        <v>15</v>
      </c>
      <c r="B18" s="6" t="s">
        <v>131</v>
      </c>
      <c r="C18" s="27">
        <v>378562.6</v>
      </c>
    </row>
    <row r="19" spans="1:3" ht="78.75">
      <c r="A19" s="5" t="s">
        <v>16</v>
      </c>
      <c r="B19" s="6" t="s">
        <v>132</v>
      </c>
      <c r="C19" s="27">
        <v>723.4</v>
      </c>
    </row>
    <row r="20" spans="1:3" ht="31.5">
      <c r="A20" s="5" t="s">
        <v>17</v>
      </c>
      <c r="B20" s="6" t="s">
        <v>133</v>
      </c>
      <c r="C20" s="27">
        <v>759.8</v>
      </c>
    </row>
    <row r="21" spans="1:3" ht="63">
      <c r="A21" s="5" t="s">
        <v>18</v>
      </c>
      <c r="B21" s="6" t="s">
        <v>134</v>
      </c>
      <c r="C21" s="27">
        <v>931.4</v>
      </c>
    </row>
    <row r="22" spans="1:3" ht="37.5" customHeight="1">
      <c r="A22" s="19" t="s">
        <v>146</v>
      </c>
      <c r="B22" s="8" t="s">
        <v>140</v>
      </c>
      <c r="C22" s="26">
        <f>C23</f>
        <v>7435.4</v>
      </c>
    </row>
    <row r="23" spans="1:3" ht="35.25" customHeight="1">
      <c r="A23" s="19" t="s">
        <v>147</v>
      </c>
      <c r="B23" s="8" t="s">
        <v>141</v>
      </c>
      <c r="C23" s="26">
        <f>SUM(C24:C27)</f>
        <v>7435.4</v>
      </c>
    </row>
    <row r="24" spans="1:3" ht="54" customHeight="1">
      <c r="A24" s="20" t="s">
        <v>289</v>
      </c>
      <c r="B24" s="6" t="s">
        <v>142</v>
      </c>
      <c r="C24" s="27">
        <v>2806.3</v>
      </c>
    </row>
    <row r="25" spans="1:3" ht="61.5" customHeight="1">
      <c r="A25" s="20" t="s">
        <v>290</v>
      </c>
      <c r="B25" s="6" t="s">
        <v>143</v>
      </c>
      <c r="C25" s="27">
        <v>63.2</v>
      </c>
    </row>
    <row r="26" spans="1:3" ht="51.75" customHeight="1">
      <c r="A26" s="20" t="s">
        <v>291</v>
      </c>
      <c r="B26" s="6" t="s">
        <v>144</v>
      </c>
      <c r="C26" s="27">
        <v>4807.4</v>
      </c>
    </row>
    <row r="27" spans="1:3" ht="54" customHeight="1">
      <c r="A27" s="20" t="s">
        <v>292</v>
      </c>
      <c r="B27" s="6" t="s">
        <v>145</v>
      </c>
      <c r="C27" s="27">
        <v>-241.5</v>
      </c>
    </row>
    <row r="28" spans="1:3" ht="23.25" customHeight="1">
      <c r="A28" s="7" t="s">
        <v>35</v>
      </c>
      <c r="B28" s="8" t="s">
        <v>135</v>
      </c>
      <c r="C28" s="26">
        <f>+C29+C32+C34</f>
        <v>39833.90000000001</v>
      </c>
    </row>
    <row r="29" spans="1:3" ht="22.5" customHeight="1">
      <c r="A29" s="7" t="s">
        <v>20</v>
      </c>
      <c r="B29" s="8" t="s">
        <v>136</v>
      </c>
      <c r="C29" s="26">
        <f>C30+C31</f>
        <v>39821.8</v>
      </c>
    </row>
    <row r="30" spans="1:3" ht="24" customHeight="1">
      <c r="A30" s="5" t="s">
        <v>20</v>
      </c>
      <c r="B30" s="6" t="s">
        <v>137</v>
      </c>
      <c r="C30" s="27">
        <v>39633.4</v>
      </c>
    </row>
    <row r="31" spans="1:3" ht="31.5">
      <c r="A31" s="5" t="s">
        <v>21</v>
      </c>
      <c r="B31" s="6" t="s">
        <v>138</v>
      </c>
      <c r="C31" s="27">
        <v>188.4</v>
      </c>
    </row>
    <row r="32" spans="1:3" ht="22.5" customHeight="1">
      <c r="A32" s="7" t="s">
        <v>22</v>
      </c>
      <c r="B32" s="8" t="s">
        <v>139</v>
      </c>
      <c r="C32" s="26">
        <f>C33</f>
        <v>5.3</v>
      </c>
    </row>
    <row r="33" spans="1:3" ht="23.25" customHeight="1">
      <c r="A33" s="5" t="s">
        <v>22</v>
      </c>
      <c r="B33" s="6" t="s">
        <v>148</v>
      </c>
      <c r="C33" s="27">
        <v>5.3</v>
      </c>
    </row>
    <row r="34" spans="1:3" ht="28.5" customHeight="1">
      <c r="A34" s="7" t="s">
        <v>47</v>
      </c>
      <c r="B34" s="8" t="s">
        <v>149</v>
      </c>
      <c r="C34" s="26">
        <f>C35</f>
        <v>6.8</v>
      </c>
    </row>
    <row r="35" spans="1:3" ht="31.5">
      <c r="A35" s="5" t="s">
        <v>23</v>
      </c>
      <c r="B35" s="6" t="s">
        <v>150</v>
      </c>
      <c r="C35" s="27">
        <v>6.8</v>
      </c>
    </row>
    <row r="36" spans="1:3" ht="15.75">
      <c r="A36" s="7" t="s">
        <v>36</v>
      </c>
      <c r="B36" s="8" t="s">
        <v>151</v>
      </c>
      <c r="C36" s="26">
        <f>C37+C39</f>
        <v>4.9</v>
      </c>
    </row>
    <row r="37" spans="1:3" ht="19.5" customHeight="1">
      <c r="A37" s="7" t="s">
        <v>24</v>
      </c>
      <c r="B37" s="8" t="s">
        <v>152</v>
      </c>
      <c r="C37" s="26">
        <f>C38</f>
        <v>-0.1</v>
      </c>
    </row>
    <row r="38" spans="1:3" ht="31.5">
      <c r="A38" s="5" t="s">
        <v>25</v>
      </c>
      <c r="B38" s="6" t="s">
        <v>153</v>
      </c>
      <c r="C38" s="27">
        <v>-0.1</v>
      </c>
    </row>
    <row r="39" spans="1:3" ht="15.75">
      <c r="A39" s="7" t="s">
        <v>28</v>
      </c>
      <c r="B39" s="8" t="s">
        <v>154</v>
      </c>
      <c r="C39" s="26">
        <f>C40+C42</f>
        <v>5</v>
      </c>
    </row>
    <row r="40" spans="1:3" ht="31.5">
      <c r="A40" s="7" t="s">
        <v>48</v>
      </c>
      <c r="B40" s="8" t="s">
        <v>155</v>
      </c>
      <c r="C40" s="26">
        <f>C41</f>
        <v>1.7</v>
      </c>
    </row>
    <row r="41" spans="1:3" ht="47.25">
      <c r="A41" s="5" t="s">
        <v>26</v>
      </c>
      <c r="B41" s="6" t="s">
        <v>156</v>
      </c>
      <c r="C41" s="27">
        <v>1.7</v>
      </c>
    </row>
    <row r="42" spans="1:3" ht="31.5">
      <c r="A42" s="7" t="s">
        <v>49</v>
      </c>
      <c r="B42" s="8" t="s">
        <v>157</v>
      </c>
      <c r="C42" s="26">
        <f>C43</f>
        <v>3.3</v>
      </c>
    </row>
    <row r="43" spans="1:3" ht="47.25">
      <c r="A43" s="5" t="s">
        <v>27</v>
      </c>
      <c r="B43" s="6" t="s">
        <v>158</v>
      </c>
      <c r="C43" s="27">
        <v>3.3</v>
      </c>
    </row>
    <row r="44" spans="1:3" ht="15.75">
      <c r="A44" s="7" t="s">
        <v>37</v>
      </c>
      <c r="B44" s="8" t="s">
        <v>159</v>
      </c>
      <c r="C44" s="26">
        <f>C45+C47</f>
        <v>7900.6</v>
      </c>
    </row>
    <row r="45" spans="1:3" ht="31.5">
      <c r="A45" s="7" t="s">
        <v>30</v>
      </c>
      <c r="B45" s="8" t="s">
        <v>160</v>
      </c>
      <c r="C45" s="26">
        <f>C46</f>
        <v>7004.6</v>
      </c>
    </row>
    <row r="46" spans="1:3" ht="31.5">
      <c r="A46" s="5" t="s">
        <v>29</v>
      </c>
      <c r="B46" s="6" t="s">
        <v>161</v>
      </c>
      <c r="C46" s="27">
        <v>7004.6</v>
      </c>
    </row>
    <row r="47" spans="1:3" ht="31.5">
      <c r="A47" s="7" t="s">
        <v>50</v>
      </c>
      <c r="B47" s="8" t="s">
        <v>162</v>
      </c>
      <c r="C47" s="26">
        <f>C48</f>
        <v>896</v>
      </c>
    </row>
    <row r="48" spans="1:3" ht="47.25">
      <c r="A48" s="7" t="s">
        <v>51</v>
      </c>
      <c r="B48" s="8" t="s">
        <v>163</v>
      </c>
      <c r="C48" s="26">
        <f>C49</f>
        <v>896</v>
      </c>
    </row>
    <row r="49" spans="1:3" ht="47.25">
      <c r="A49" s="5" t="s">
        <v>52</v>
      </c>
      <c r="B49" s="6" t="s">
        <v>164</v>
      </c>
      <c r="C49" s="27">
        <v>896</v>
      </c>
    </row>
    <row r="50" spans="1:3" ht="31.5">
      <c r="A50" s="7" t="s">
        <v>38</v>
      </c>
      <c r="B50" s="8" t="s">
        <v>165</v>
      </c>
      <c r="C50" s="26">
        <f>C51+C53+C55</f>
        <v>4</v>
      </c>
    </row>
    <row r="51" spans="1:3" ht="15.75">
      <c r="A51" s="7" t="s">
        <v>31</v>
      </c>
      <c r="B51" s="8" t="s">
        <v>166</v>
      </c>
      <c r="C51" s="26">
        <f>C52</f>
        <v>0.3</v>
      </c>
    </row>
    <row r="52" spans="1:5" ht="15.75">
      <c r="A52" s="5" t="s">
        <v>32</v>
      </c>
      <c r="B52" s="6" t="s">
        <v>167</v>
      </c>
      <c r="C52" s="27">
        <v>0.3</v>
      </c>
      <c r="E52" s="10"/>
    </row>
    <row r="53" spans="1:3" ht="18.75" customHeight="1">
      <c r="A53" s="7" t="s">
        <v>33</v>
      </c>
      <c r="B53" s="8" t="s">
        <v>168</v>
      </c>
      <c r="C53" s="26">
        <f>C54</f>
        <v>2.4</v>
      </c>
    </row>
    <row r="54" spans="1:3" ht="19.5" customHeight="1">
      <c r="A54" s="5" t="s">
        <v>34</v>
      </c>
      <c r="B54" s="6" t="s">
        <v>169</v>
      </c>
      <c r="C54" s="27">
        <v>2.4</v>
      </c>
    </row>
    <row r="55" spans="1:3" ht="15.75">
      <c r="A55" s="19" t="s">
        <v>175</v>
      </c>
      <c r="B55" s="8" t="s">
        <v>170</v>
      </c>
      <c r="C55" s="26">
        <f>C56+C58</f>
        <v>1.3</v>
      </c>
    </row>
    <row r="56" spans="1:3" ht="31.5">
      <c r="A56" s="19" t="s">
        <v>176</v>
      </c>
      <c r="B56" s="8" t="s">
        <v>171</v>
      </c>
      <c r="C56" s="26">
        <f>C57</f>
        <v>0.1</v>
      </c>
    </row>
    <row r="57" spans="1:3" ht="47.25">
      <c r="A57" s="20" t="s">
        <v>177</v>
      </c>
      <c r="B57" s="6" t="s">
        <v>172</v>
      </c>
      <c r="C57" s="27">
        <v>0.1</v>
      </c>
    </row>
    <row r="58" spans="1:3" ht="15.75">
      <c r="A58" s="19" t="s">
        <v>178</v>
      </c>
      <c r="B58" s="8" t="s">
        <v>173</v>
      </c>
      <c r="C58" s="26">
        <f>C59</f>
        <v>1.2</v>
      </c>
    </row>
    <row r="59" spans="1:3" ht="15.75">
      <c r="A59" s="20" t="s">
        <v>179</v>
      </c>
      <c r="B59" s="6" t="s">
        <v>174</v>
      </c>
      <c r="C59" s="27">
        <v>1.2</v>
      </c>
    </row>
    <row r="60" spans="1:3" ht="31.5">
      <c r="A60" s="7" t="s">
        <v>53</v>
      </c>
      <c r="B60" s="8" t="s">
        <v>180</v>
      </c>
      <c r="C60" s="26">
        <f>C61+C63+C68</f>
        <v>28212.500000000004</v>
      </c>
    </row>
    <row r="61" spans="1:3" ht="63" customHeight="1">
      <c r="A61" s="7" t="s">
        <v>54</v>
      </c>
      <c r="B61" s="8" t="s">
        <v>181</v>
      </c>
      <c r="C61" s="26">
        <f>C62</f>
        <v>4400</v>
      </c>
    </row>
    <row r="62" spans="1:5" ht="41.25" customHeight="1">
      <c r="A62" s="5" t="s">
        <v>14</v>
      </c>
      <c r="B62" s="6" t="s">
        <v>182</v>
      </c>
      <c r="C62" s="27">
        <v>4400</v>
      </c>
      <c r="E62" s="10"/>
    </row>
    <row r="63" spans="1:3" ht="63">
      <c r="A63" s="7" t="s">
        <v>55</v>
      </c>
      <c r="B63" s="8" t="s">
        <v>183</v>
      </c>
      <c r="C63" s="26">
        <f>C64+C66</f>
        <v>23667.100000000002</v>
      </c>
    </row>
    <row r="64" spans="1:3" ht="47.25">
      <c r="A64" s="7" t="s">
        <v>56</v>
      </c>
      <c r="B64" s="8" t="s">
        <v>184</v>
      </c>
      <c r="C64" s="26">
        <f>C65</f>
        <v>16598.9</v>
      </c>
    </row>
    <row r="65" spans="1:3" ht="63">
      <c r="A65" s="5" t="s">
        <v>6</v>
      </c>
      <c r="B65" s="6" t="s">
        <v>185</v>
      </c>
      <c r="C65" s="27">
        <v>16598.9</v>
      </c>
    </row>
    <row r="66" spans="1:3" ht="63">
      <c r="A66" s="7" t="s">
        <v>57</v>
      </c>
      <c r="B66" s="8" t="s">
        <v>186</v>
      </c>
      <c r="C66" s="26">
        <f>C67</f>
        <v>7068.2</v>
      </c>
    </row>
    <row r="67" spans="1:3" ht="47.25">
      <c r="A67" s="5" t="s">
        <v>58</v>
      </c>
      <c r="B67" s="6" t="s">
        <v>187</v>
      </c>
      <c r="C67" s="27">
        <v>7068.2</v>
      </c>
    </row>
    <row r="68" spans="1:3" ht="24.75" customHeight="1">
      <c r="A68" s="7" t="s">
        <v>59</v>
      </c>
      <c r="B68" s="8" t="s">
        <v>188</v>
      </c>
      <c r="C68" s="26">
        <f>C69</f>
        <v>145.4</v>
      </c>
    </row>
    <row r="69" spans="1:3" ht="31.5">
      <c r="A69" s="7" t="s">
        <v>60</v>
      </c>
      <c r="B69" s="8" t="s">
        <v>189</v>
      </c>
      <c r="C69" s="26">
        <f>C70</f>
        <v>145.4</v>
      </c>
    </row>
    <row r="70" spans="1:3" ht="47.25">
      <c r="A70" s="5" t="s">
        <v>7</v>
      </c>
      <c r="B70" s="6" t="s">
        <v>190</v>
      </c>
      <c r="C70" s="27">
        <v>145.4</v>
      </c>
    </row>
    <row r="71" spans="1:3" ht="15.75">
      <c r="A71" s="7" t="s">
        <v>61</v>
      </c>
      <c r="B71" s="8" t="s">
        <v>191</v>
      </c>
      <c r="C71" s="26">
        <f>C72</f>
        <v>10137.599999999999</v>
      </c>
    </row>
    <row r="72" spans="1:3" ht="15.75">
      <c r="A72" s="7" t="s">
        <v>62</v>
      </c>
      <c r="B72" s="8" t="s">
        <v>192</v>
      </c>
      <c r="C72" s="26">
        <f>SUM(C73:C77)</f>
        <v>10137.599999999999</v>
      </c>
    </row>
    <row r="73" spans="1:3" ht="15.75">
      <c r="A73" s="5" t="s">
        <v>63</v>
      </c>
      <c r="B73" s="6" t="s">
        <v>193</v>
      </c>
      <c r="C73" s="27">
        <v>1049.2</v>
      </c>
    </row>
    <row r="74" spans="1:3" ht="15.75">
      <c r="A74" s="5" t="s">
        <v>64</v>
      </c>
      <c r="B74" s="6" t="s">
        <v>194</v>
      </c>
      <c r="C74" s="27">
        <v>108.7</v>
      </c>
    </row>
    <row r="75" spans="1:3" ht="15.75">
      <c r="A75" s="5" t="s">
        <v>65</v>
      </c>
      <c r="B75" s="6" t="s">
        <v>195</v>
      </c>
      <c r="C75" s="27">
        <v>78.6</v>
      </c>
    </row>
    <row r="76" spans="1:3" ht="15.75">
      <c r="A76" s="5" t="s">
        <v>66</v>
      </c>
      <c r="B76" s="6" t="s">
        <v>196</v>
      </c>
      <c r="C76" s="27">
        <v>3502.9</v>
      </c>
    </row>
    <row r="77" spans="1:3" ht="31.5">
      <c r="A77" s="5" t="s">
        <v>67</v>
      </c>
      <c r="B77" s="6" t="s">
        <v>197</v>
      </c>
      <c r="C77" s="27">
        <v>5398.2</v>
      </c>
    </row>
    <row r="78" spans="1:3" ht="31.5">
      <c r="A78" s="7" t="s">
        <v>68</v>
      </c>
      <c r="B78" s="8" t="s">
        <v>198</v>
      </c>
      <c r="C78" s="26">
        <f>C79+C82</f>
        <v>55368</v>
      </c>
    </row>
    <row r="79" spans="1:3" ht="15.75">
      <c r="A79" s="7" t="s">
        <v>69</v>
      </c>
      <c r="B79" s="8" t="s">
        <v>199</v>
      </c>
      <c r="C79" s="26">
        <f>C80</f>
        <v>53233.9</v>
      </c>
    </row>
    <row r="80" spans="1:3" ht="15.75">
      <c r="A80" s="7" t="s">
        <v>70</v>
      </c>
      <c r="B80" s="8" t="s">
        <v>200</v>
      </c>
      <c r="C80" s="26">
        <f>C81</f>
        <v>53233.9</v>
      </c>
    </row>
    <row r="81" spans="1:3" ht="31.5">
      <c r="A81" s="5" t="s">
        <v>71</v>
      </c>
      <c r="B81" s="6" t="s">
        <v>201</v>
      </c>
      <c r="C81" s="27">
        <v>53233.9</v>
      </c>
    </row>
    <row r="82" spans="1:3" ht="15.75">
      <c r="A82" s="7" t="s">
        <v>72</v>
      </c>
      <c r="B82" s="8" t="s">
        <v>202</v>
      </c>
      <c r="C82" s="26">
        <f>C83+C85</f>
        <v>2134.1</v>
      </c>
    </row>
    <row r="83" spans="1:3" ht="31.5">
      <c r="A83" s="7" t="s">
        <v>73</v>
      </c>
      <c r="B83" s="8" t="s">
        <v>203</v>
      </c>
      <c r="C83" s="26">
        <f>C84</f>
        <v>1145.3</v>
      </c>
    </row>
    <row r="84" spans="1:3" ht="31.5">
      <c r="A84" s="5" t="s">
        <v>74</v>
      </c>
      <c r="B84" s="6" t="s">
        <v>204</v>
      </c>
      <c r="C84" s="27">
        <v>1145.3</v>
      </c>
    </row>
    <row r="85" spans="1:3" ht="15.75">
      <c r="A85" s="7" t="s">
        <v>75</v>
      </c>
      <c r="B85" s="8" t="s">
        <v>205</v>
      </c>
      <c r="C85" s="26">
        <f>C86</f>
        <v>988.8</v>
      </c>
    </row>
    <row r="86" spans="1:5" ht="24.75" customHeight="1">
      <c r="A86" s="5" t="s">
        <v>76</v>
      </c>
      <c r="B86" s="6" t="s">
        <v>206</v>
      </c>
      <c r="C86" s="27">
        <v>988.8</v>
      </c>
      <c r="E86" s="10"/>
    </row>
    <row r="87" spans="1:3" ht="15.75">
      <c r="A87" s="7" t="s">
        <v>77</v>
      </c>
      <c r="B87" s="8" t="s">
        <v>207</v>
      </c>
      <c r="C87" s="26">
        <f>C88+C91</f>
        <v>16027.2</v>
      </c>
    </row>
    <row r="88" spans="1:3" ht="63">
      <c r="A88" s="7" t="s">
        <v>293</v>
      </c>
      <c r="B88" s="8" t="s">
        <v>208</v>
      </c>
      <c r="C88" s="26">
        <f>C89</f>
        <v>7834</v>
      </c>
    </row>
    <row r="89" spans="1:3" ht="63">
      <c r="A89" s="7" t="s">
        <v>294</v>
      </c>
      <c r="B89" s="8" t="s">
        <v>209</v>
      </c>
      <c r="C89" s="26">
        <f>C90</f>
        <v>7834</v>
      </c>
    </row>
    <row r="90" spans="1:5" ht="63">
      <c r="A90" s="5" t="s">
        <v>78</v>
      </c>
      <c r="B90" s="6" t="s">
        <v>210</v>
      </c>
      <c r="C90" s="27">
        <v>7834</v>
      </c>
      <c r="E90" s="10"/>
    </row>
    <row r="91" spans="1:3" ht="31.5">
      <c r="A91" s="7" t="s">
        <v>295</v>
      </c>
      <c r="B91" s="8" t="s">
        <v>211</v>
      </c>
      <c r="C91" s="26">
        <f>C92+C94</f>
        <v>8193.2</v>
      </c>
    </row>
    <row r="92" spans="1:3" ht="31.5">
      <c r="A92" s="7" t="s">
        <v>79</v>
      </c>
      <c r="B92" s="8" t="s">
        <v>212</v>
      </c>
      <c r="C92" s="26">
        <f>C93</f>
        <v>5924.6</v>
      </c>
    </row>
    <row r="93" spans="1:5" ht="31.5">
      <c r="A93" s="5" t="s">
        <v>80</v>
      </c>
      <c r="B93" s="6" t="s">
        <v>213</v>
      </c>
      <c r="C93" s="27">
        <v>5924.6</v>
      </c>
      <c r="E93" s="10"/>
    </row>
    <row r="94" spans="1:3" ht="47.25">
      <c r="A94" s="7" t="s">
        <v>81</v>
      </c>
      <c r="B94" s="8" t="s">
        <v>214</v>
      </c>
      <c r="C94" s="26">
        <f>C95</f>
        <v>2268.6</v>
      </c>
    </row>
    <row r="95" spans="1:5" ht="31.5">
      <c r="A95" s="5" t="s">
        <v>82</v>
      </c>
      <c r="B95" s="6" t="s">
        <v>215</v>
      </c>
      <c r="C95" s="27">
        <v>2268.6</v>
      </c>
      <c r="E95" s="10"/>
    </row>
    <row r="96" spans="1:3" ht="22.5" customHeight="1">
      <c r="A96" s="7" t="s">
        <v>39</v>
      </c>
      <c r="B96" s="8" t="s">
        <v>216</v>
      </c>
      <c r="C96" s="26">
        <f>C97+C100+C101+C104++C108+C109+C113+C115+C116+C117+C111</f>
        <v>4611.2</v>
      </c>
    </row>
    <row r="97" spans="1:3" ht="22.5" customHeight="1">
      <c r="A97" s="7" t="s">
        <v>83</v>
      </c>
      <c r="B97" s="8" t="s">
        <v>217</v>
      </c>
      <c r="C97" s="26">
        <f>C98+C99</f>
        <v>390</v>
      </c>
    </row>
    <row r="98" spans="1:3" ht="52.5" customHeight="1">
      <c r="A98" s="22" t="s">
        <v>296</v>
      </c>
      <c r="B98" s="6" t="s">
        <v>218</v>
      </c>
      <c r="C98" s="27">
        <v>352.6</v>
      </c>
    </row>
    <row r="99" spans="1:3" ht="35.25" customHeight="1">
      <c r="A99" s="5" t="s">
        <v>84</v>
      </c>
      <c r="B99" s="6" t="s">
        <v>219</v>
      </c>
      <c r="C99" s="27">
        <v>37.4</v>
      </c>
    </row>
    <row r="100" spans="1:3" ht="48" customHeight="1">
      <c r="A100" s="5" t="s">
        <v>85</v>
      </c>
      <c r="B100" s="6" t="s">
        <v>220</v>
      </c>
      <c r="C100" s="27">
        <v>80</v>
      </c>
    </row>
    <row r="101" spans="1:3" ht="47.25">
      <c r="A101" s="7" t="s">
        <v>86</v>
      </c>
      <c r="B101" s="8" t="s">
        <v>221</v>
      </c>
      <c r="C101" s="26">
        <f>C102+C103</f>
        <v>300.3</v>
      </c>
    </row>
    <row r="102" spans="1:3" ht="42" customHeight="1">
      <c r="A102" s="5" t="s">
        <v>87</v>
      </c>
      <c r="B102" s="6" t="s">
        <v>222</v>
      </c>
      <c r="C102" s="27">
        <v>299.3</v>
      </c>
    </row>
    <row r="103" spans="1:3" ht="31.5" customHeight="1">
      <c r="A103" s="5" t="s">
        <v>88</v>
      </c>
      <c r="B103" s="6" t="s">
        <v>299</v>
      </c>
      <c r="C103" s="27">
        <v>1</v>
      </c>
    </row>
    <row r="104" spans="1:3" ht="78.75">
      <c r="A104" s="7" t="s">
        <v>89</v>
      </c>
      <c r="B104" s="8" t="s">
        <v>228</v>
      </c>
      <c r="C104" s="26">
        <f>C105+C106+C107</f>
        <v>305.7</v>
      </c>
    </row>
    <row r="105" spans="1:3" ht="31.5">
      <c r="A105" s="5" t="s">
        <v>12</v>
      </c>
      <c r="B105" s="6" t="s">
        <v>227</v>
      </c>
      <c r="C105" s="27">
        <v>118.9</v>
      </c>
    </row>
    <row r="106" spans="1:5" ht="30" customHeight="1">
      <c r="A106" s="5" t="s">
        <v>90</v>
      </c>
      <c r="B106" s="6" t="s">
        <v>226</v>
      </c>
      <c r="C106" s="27">
        <v>144.6</v>
      </c>
      <c r="E106" s="10"/>
    </row>
    <row r="107" spans="1:3" ht="24" customHeight="1">
      <c r="A107" s="5" t="s">
        <v>91</v>
      </c>
      <c r="B107" s="6" t="s">
        <v>225</v>
      </c>
      <c r="C107" s="27">
        <v>42.2</v>
      </c>
    </row>
    <row r="108" spans="1:5" ht="37.5" customHeight="1">
      <c r="A108" s="5" t="s">
        <v>92</v>
      </c>
      <c r="B108" s="6" t="s">
        <v>224</v>
      </c>
      <c r="C108" s="27">
        <v>583.9</v>
      </c>
      <c r="E108" s="10"/>
    </row>
    <row r="109" spans="1:3" ht="15.75">
      <c r="A109" s="7" t="s">
        <v>93</v>
      </c>
      <c r="B109" s="8" t="s">
        <v>223</v>
      </c>
      <c r="C109" s="26">
        <f>C110</f>
        <v>165.2</v>
      </c>
    </row>
    <row r="110" spans="1:5" s="13" customFormat="1" ht="15.75">
      <c r="A110" s="5" t="s">
        <v>237</v>
      </c>
      <c r="B110" s="6" t="s">
        <v>229</v>
      </c>
      <c r="C110" s="28">
        <v>165.2</v>
      </c>
      <c r="E110" s="14"/>
    </row>
    <row r="111" spans="1:5" s="16" customFormat="1" ht="39" customHeight="1">
      <c r="A111" s="21" t="s">
        <v>238</v>
      </c>
      <c r="B111" s="15" t="s">
        <v>230</v>
      </c>
      <c r="C111" s="29">
        <f>C112</f>
        <v>136.9</v>
      </c>
      <c r="E111" s="17"/>
    </row>
    <row r="112" spans="1:3" ht="39.75" customHeight="1">
      <c r="A112" s="20" t="s">
        <v>239</v>
      </c>
      <c r="B112" s="6" t="s">
        <v>231</v>
      </c>
      <c r="C112" s="27">
        <v>136.9</v>
      </c>
    </row>
    <row r="113" spans="1:3" ht="15.75">
      <c r="A113" s="7" t="s">
        <v>94</v>
      </c>
      <c r="B113" s="8" t="s">
        <v>232</v>
      </c>
      <c r="C113" s="26">
        <f>C114</f>
        <v>13.2</v>
      </c>
    </row>
    <row r="114" spans="1:3" ht="35.25" customHeight="1">
      <c r="A114" s="5" t="s">
        <v>95</v>
      </c>
      <c r="B114" s="6" t="s">
        <v>297</v>
      </c>
      <c r="C114" s="27">
        <v>13.2</v>
      </c>
    </row>
    <row r="115" spans="1:3" ht="36" customHeight="1">
      <c r="A115" s="20" t="s">
        <v>240</v>
      </c>
      <c r="B115" s="6" t="s">
        <v>233</v>
      </c>
      <c r="C115" s="27">
        <v>51.8</v>
      </c>
    </row>
    <row r="116" spans="1:3" ht="51" customHeight="1">
      <c r="A116" s="5" t="s">
        <v>96</v>
      </c>
      <c r="B116" s="6" t="s">
        <v>234</v>
      </c>
      <c r="C116" s="27">
        <v>17.4</v>
      </c>
    </row>
    <row r="117" spans="1:3" ht="31.5">
      <c r="A117" s="7" t="s">
        <v>97</v>
      </c>
      <c r="B117" s="8" t="s">
        <v>235</v>
      </c>
      <c r="C117" s="26">
        <f>C118</f>
        <v>2566.8</v>
      </c>
    </row>
    <row r="118" spans="1:3" ht="31.5">
      <c r="A118" s="5" t="s">
        <v>0</v>
      </c>
      <c r="B118" s="6" t="s">
        <v>236</v>
      </c>
      <c r="C118" s="27">
        <v>2566.8</v>
      </c>
    </row>
    <row r="119" spans="1:3" ht="15.75">
      <c r="A119" s="7" t="s">
        <v>98</v>
      </c>
      <c r="B119" s="8" t="s">
        <v>241</v>
      </c>
      <c r="C119" s="26">
        <f>C120+C122</f>
        <v>103.4</v>
      </c>
    </row>
    <row r="120" spans="1:3" ht="19.5" customHeight="1">
      <c r="A120" s="7" t="s">
        <v>99</v>
      </c>
      <c r="B120" s="8" t="s">
        <v>242</v>
      </c>
      <c r="C120" s="26">
        <f>C121</f>
        <v>-2.6</v>
      </c>
    </row>
    <row r="121" spans="1:5" ht="15.75">
      <c r="A121" s="5" t="s">
        <v>1</v>
      </c>
      <c r="B121" s="6" t="s">
        <v>243</v>
      </c>
      <c r="C121" s="27">
        <v>-2.6</v>
      </c>
      <c r="E121" s="10"/>
    </row>
    <row r="122" spans="1:3" ht="15.75">
      <c r="A122" s="7" t="s">
        <v>100</v>
      </c>
      <c r="B122" s="8" t="s">
        <v>244</v>
      </c>
      <c r="C122" s="26">
        <f>C123</f>
        <v>106</v>
      </c>
    </row>
    <row r="123" spans="1:3" ht="15.75">
      <c r="A123" s="5" t="s">
        <v>2</v>
      </c>
      <c r="B123" s="6" t="s">
        <v>245</v>
      </c>
      <c r="C123" s="27">
        <v>106</v>
      </c>
    </row>
    <row r="124" spans="1:3" ht="21.75" customHeight="1">
      <c r="A124" s="7" t="s">
        <v>101</v>
      </c>
      <c r="B124" s="8" t="s">
        <v>246</v>
      </c>
      <c r="C124" s="26">
        <f>C125+C154+C157+C160</f>
        <v>877029.6000000001</v>
      </c>
    </row>
    <row r="125" spans="1:3" ht="35.25" customHeight="1">
      <c r="A125" s="7" t="s">
        <v>102</v>
      </c>
      <c r="B125" s="8" t="s">
        <v>247</v>
      </c>
      <c r="C125" s="26">
        <f>C126+C129+C136+C147</f>
        <v>876690.9</v>
      </c>
    </row>
    <row r="126" spans="1:3" ht="18" customHeight="1">
      <c r="A126" s="7" t="s">
        <v>103</v>
      </c>
      <c r="B126" s="8" t="s">
        <v>248</v>
      </c>
      <c r="C126" s="26">
        <f>C127</f>
        <v>19655.1</v>
      </c>
    </row>
    <row r="127" spans="1:3" ht="15.75">
      <c r="A127" s="7" t="s">
        <v>104</v>
      </c>
      <c r="B127" s="8" t="s">
        <v>250</v>
      </c>
      <c r="C127" s="26">
        <f>C128</f>
        <v>19655.1</v>
      </c>
    </row>
    <row r="128" spans="1:3" ht="31.5">
      <c r="A128" s="5" t="s">
        <v>3</v>
      </c>
      <c r="B128" s="6" t="s">
        <v>249</v>
      </c>
      <c r="C128" s="27">
        <v>19655.1</v>
      </c>
    </row>
    <row r="129" spans="1:3" ht="21.75" customHeight="1">
      <c r="A129" s="7" t="s">
        <v>105</v>
      </c>
      <c r="B129" s="8" t="s">
        <v>251</v>
      </c>
      <c r="C129" s="26">
        <f>C130+C132+C134</f>
        <v>36043.5</v>
      </c>
    </row>
    <row r="130" spans="1:3" ht="31.5">
      <c r="A130" s="7" t="s">
        <v>106</v>
      </c>
      <c r="B130" s="8" t="s">
        <v>252</v>
      </c>
      <c r="C130" s="26">
        <f>C131</f>
        <v>1294.8</v>
      </c>
    </row>
    <row r="131" spans="1:3" ht="33.75" customHeight="1">
      <c r="A131" s="5" t="s">
        <v>254</v>
      </c>
      <c r="B131" s="6" t="s">
        <v>253</v>
      </c>
      <c r="C131" s="27">
        <v>1294.8</v>
      </c>
    </row>
    <row r="132" spans="1:3" ht="15.75">
      <c r="A132" s="21" t="s">
        <v>260</v>
      </c>
      <c r="B132" s="8" t="s">
        <v>258</v>
      </c>
      <c r="C132" s="26">
        <f>C133</f>
        <v>3000</v>
      </c>
    </row>
    <row r="133" spans="1:3" ht="19.5" customHeight="1">
      <c r="A133" s="20" t="s">
        <v>259</v>
      </c>
      <c r="B133" s="6" t="s">
        <v>257</v>
      </c>
      <c r="C133" s="27">
        <v>3000</v>
      </c>
    </row>
    <row r="134" spans="1:3" ht="15.75">
      <c r="A134" s="7" t="s">
        <v>107</v>
      </c>
      <c r="B134" s="8" t="s">
        <v>255</v>
      </c>
      <c r="C134" s="26">
        <f>C135</f>
        <v>31748.7</v>
      </c>
    </row>
    <row r="135" spans="1:3" ht="15.75">
      <c r="A135" s="5" t="s">
        <v>108</v>
      </c>
      <c r="B135" s="6" t="s">
        <v>256</v>
      </c>
      <c r="C135" s="27">
        <v>31748.7</v>
      </c>
    </row>
    <row r="136" spans="1:3" ht="15.75">
      <c r="A136" s="7" t="s">
        <v>109</v>
      </c>
      <c r="B136" s="8" t="s">
        <v>261</v>
      </c>
      <c r="C136" s="26">
        <f>C137+C139+C141+C143+C145</f>
        <v>813285.8</v>
      </c>
    </row>
    <row r="137" spans="1:3" ht="31.5">
      <c r="A137" s="7" t="s">
        <v>110</v>
      </c>
      <c r="B137" s="8" t="s">
        <v>262</v>
      </c>
      <c r="C137" s="26">
        <f>C138</f>
        <v>6.1</v>
      </c>
    </row>
    <row r="138" spans="1:5" ht="31.5">
      <c r="A138" s="5" t="s">
        <v>40</v>
      </c>
      <c r="B138" s="6" t="s">
        <v>263</v>
      </c>
      <c r="C138" s="27">
        <v>6.1</v>
      </c>
      <c r="E138" s="10"/>
    </row>
    <row r="139" spans="1:3" ht="31.5">
      <c r="A139" s="21" t="s">
        <v>266</v>
      </c>
      <c r="B139" s="8" t="s">
        <v>265</v>
      </c>
      <c r="C139" s="26">
        <f>C140</f>
        <v>34.6</v>
      </c>
    </row>
    <row r="140" spans="1:3" ht="34.5" customHeight="1">
      <c r="A140" s="20" t="s">
        <v>266</v>
      </c>
      <c r="B140" s="6" t="s">
        <v>264</v>
      </c>
      <c r="C140" s="27">
        <v>34.6</v>
      </c>
    </row>
    <row r="141" spans="1:3" ht="31.5">
      <c r="A141" s="7" t="s">
        <v>111</v>
      </c>
      <c r="B141" s="8" t="s">
        <v>267</v>
      </c>
      <c r="C141" s="26">
        <f>C142</f>
        <v>34286.2</v>
      </c>
    </row>
    <row r="142" spans="1:3" ht="31.5">
      <c r="A142" s="5" t="s">
        <v>4</v>
      </c>
      <c r="B142" s="6" t="s">
        <v>268</v>
      </c>
      <c r="C142" s="27">
        <v>34286.2</v>
      </c>
    </row>
    <row r="143" spans="1:3" ht="31.5">
      <c r="A143" s="7" t="s">
        <v>112</v>
      </c>
      <c r="B143" s="8" t="s">
        <v>298</v>
      </c>
      <c r="C143" s="26">
        <f>C144</f>
        <v>10404.6</v>
      </c>
    </row>
    <row r="144" spans="1:3" ht="31.5">
      <c r="A144" s="5" t="s">
        <v>113</v>
      </c>
      <c r="B144" s="6" t="s">
        <v>269</v>
      </c>
      <c r="C144" s="27">
        <v>10404.6</v>
      </c>
    </row>
    <row r="145" spans="1:3" ht="15.75">
      <c r="A145" s="7" t="s">
        <v>114</v>
      </c>
      <c r="B145" s="8" t="s">
        <v>270</v>
      </c>
      <c r="C145" s="26">
        <f>C146</f>
        <v>768554.3</v>
      </c>
    </row>
    <row r="146" spans="1:3" ht="15.75">
      <c r="A146" s="5" t="s">
        <v>115</v>
      </c>
      <c r="B146" s="6" t="s">
        <v>271</v>
      </c>
      <c r="C146" s="27">
        <v>768554.3</v>
      </c>
    </row>
    <row r="147" spans="1:3" ht="15.75">
      <c r="A147" s="7" t="s">
        <v>116</v>
      </c>
      <c r="B147" s="8" t="s">
        <v>272</v>
      </c>
      <c r="C147" s="26">
        <f>C148+C152+C150</f>
        <v>7706.5</v>
      </c>
    </row>
    <row r="148" spans="1:3" ht="47.25">
      <c r="A148" s="7" t="s">
        <v>117</v>
      </c>
      <c r="B148" s="8" t="s">
        <v>273</v>
      </c>
      <c r="C148" s="26">
        <f>C149</f>
        <v>4812.6</v>
      </c>
    </row>
    <row r="149" spans="1:5" ht="47.25" customHeight="1">
      <c r="A149" s="5" t="s">
        <v>118</v>
      </c>
      <c r="B149" s="6" t="s">
        <v>274</v>
      </c>
      <c r="C149" s="27">
        <v>4812.6</v>
      </c>
      <c r="E149" s="10"/>
    </row>
    <row r="150" spans="1:3" ht="51" customHeight="1">
      <c r="A150" s="21" t="s">
        <v>287</v>
      </c>
      <c r="B150" s="8" t="s">
        <v>285</v>
      </c>
      <c r="C150" s="26">
        <f>C151</f>
        <v>435</v>
      </c>
    </row>
    <row r="151" spans="1:5" ht="33" customHeight="1">
      <c r="A151" s="20" t="s">
        <v>287</v>
      </c>
      <c r="B151" s="6" t="s">
        <v>286</v>
      </c>
      <c r="C151" s="27">
        <v>435</v>
      </c>
      <c r="E151" s="10"/>
    </row>
    <row r="152" spans="1:3" ht="15.75">
      <c r="A152" s="7" t="s">
        <v>119</v>
      </c>
      <c r="B152" s="8" t="s">
        <v>275</v>
      </c>
      <c r="C152" s="26">
        <f>C153</f>
        <v>2458.9</v>
      </c>
    </row>
    <row r="153" spans="1:3" ht="19.5" customHeight="1">
      <c r="A153" s="5" t="s">
        <v>120</v>
      </c>
      <c r="B153" s="6" t="s">
        <v>276</v>
      </c>
      <c r="C153" s="27">
        <v>2458.9</v>
      </c>
    </row>
    <row r="154" spans="1:3" ht="22.5" customHeight="1">
      <c r="A154" s="7" t="s">
        <v>121</v>
      </c>
      <c r="B154" s="8" t="s">
        <v>277</v>
      </c>
      <c r="C154" s="26">
        <f>C155</f>
        <v>652.8</v>
      </c>
    </row>
    <row r="155" spans="1:3" ht="31.5">
      <c r="A155" s="7" t="s">
        <v>122</v>
      </c>
      <c r="B155" s="8" t="s">
        <v>278</v>
      </c>
      <c r="C155" s="26">
        <f>C156</f>
        <v>652.8</v>
      </c>
    </row>
    <row r="156" spans="1:3" ht="30" customHeight="1">
      <c r="A156" s="5" t="s">
        <v>123</v>
      </c>
      <c r="B156" s="6" t="s">
        <v>279</v>
      </c>
      <c r="C156" s="27">
        <v>652.8</v>
      </c>
    </row>
    <row r="157" spans="1:3" ht="21.75" customHeight="1">
      <c r="A157" s="7" t="s">
        <v>124</v>
      </c>
      <c r="B157" s="8" t="s">
        <v>280</v>
      </c>
      <c r="C157" s="26">
        <f>C158</f>
        <v>608</v>
      </c>
    </row>
    <row r="158" spans="1:3" ht="22.5" customHeight="1">
      <c r="A158" s="7" t="s">
        <v>125</v>
      </c>
      <c r="B158" s="8" t="s">
        <v>281</v>
      </c>
      <c r="C158" s="26">
        <f>C159</f>
        <v>608</v>
      </c>
    </row>
    <row r="159" spans="1:3" ht="31.5">
      <c r="A159" s="5" t="s">
        <v>13</v>
      </c>
      <c r="B159" s="6" t="s">
        <v>282</v>
      </c>
      <c r="C159" s="27">
        <v>608</v>
      </c>
    </row>
    <row r="160" spans="1:3" ht="37.5" customHeight="1">
      <c r="A160" s="7" t="s">
        <v>126</v>
      </c>
      <c r="B160" s="8" t="s">
        <v>283</v>
      </c>
      <c r="C160" s="26">
        <f>C161</f>
        <v>-922.1</v>
      </c>
    </row>
    <row r="161" spans="1:5" ht="31.5">
      <c r="A161" s="5" t="s">
        <v>5</v>
      </c>
      <c r="B161" s="6" t="s">
        <v>284</v>
      </c>
      <c r="C161" s="27">
        <v>-922.1</v>
      </c>
      <c r="E161" s="10"/>
    </row>
    <row r="162" spans="1:3" ht="21" customHeight="1">
      <c r="A162" s="11" t="s">
        <v>127</v>
      </c>
      <c r="B162" s="12"/>
      <c r="C162" s="30">
        <f>C14</f>
        <v>1427645.5</v>
      </c>
    </row>
    <row r="165" ht="12.75">
      <c r="C165" s="31"/>
    </row>
  </sheetData>
  <sheetProtection/>
  <mergeCells count="8">
    <mergeCell ref="A10:C10"/>
    <mergeCell ref="A4:C4"/>
    <mergeCell ref="A1:C1"/>
    <mergeCell ref="A2:C2"/>
    <mergeCell ref="A3:C3"/>
    <mergeCell ref="A6:C6"/>
    <mergeCell ref="A9:C9"/>
    <mergeCell ref="A5:C5"/>
  </mergeCells>
  <printOptions/>
  <pageMargins left="0.5905511811023623" right="0.31496062992125984" top="0.15748031496062992" bottom="0.35433070866141736" header="0.31496062992125984" footer="0.31496062992125984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Мандыгина М.А.</cp:lastModifiedBy>
  <cp:lastPrinted>2015-04-13T01:43:50Z</cp:lastPrinted>
  <dcterms:created xsi:type="dcterms:W3CDTF">2002-03-11T10:22:12Z</dcterms:created>
  <dcterms:modified xsi:type="dcterms:W3CDTF">2015-06-03T00:09:06Z</dcterms:modified>
  <cp:category/>
  <cp:version/>
  <cp:contentType/>
  <cp:contentStatus/>
</cp:coreProperties>
</file>