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390" windowHeight="8505" activeTab="0"/>
  </bookViews>
  <sheets>
    <sheet name="уточнение май 2015" sheetId="1" r:id="rId1"/>
  </sheets>
  <definedNames>
    <definedName name="_xlnm.Print_Titles" localSheetId="0">'уточнение май 2015'!$12:$13</definedName>
    <definedName name="_xlnm.Print_Area" localSheetId="0">'уточнение май 2015'!$A$1:$C$114</definedName>
  </definedNames>
  <calcPr fullCalcOnLoad="1"/>
</workbook>
</file>

<file path=xl/sharedStrings.xml><?xml version="1.0" encoding="utf-8"?>
<sst xmlns="http://schemas.openxmlformats.org/spreadsheetml/2006/main" count="214" uniqueCount="207">
  <si>
    <t>НАЛОГИ НА СОВОКУПНЫЙ ДОХОД</t>
  </si>
  <si>
    <t>182 1 01 00000 00 0000 000</t>
  </si>
  <si>
    <t>182 1 05 00000 00 0000 000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</si>
  <si>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</si>
  <si>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</si>
  <si>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</si>
  <si>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</si>
  <si>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</si>
  <si>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</si>
  <si>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</si>
  <si>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</si>
  <si>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</si>
  <si>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</si>
  <si>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</si>
  <si>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000 1 00 00000 00 0000 000</t>
  </si>
  <si>
    <t>910 2 02 01000 00 0000 151</t>
  </si>
  <si>
    <t>910 2 02 01003 05 0000 151</t>
  </si>
  <si>
    <t>Дотации бюджетам муниципальных районов на поддержку мер по обеспечению  сбалансированности бюджетов</t>
  </si>
  <si>
    <t>ВСЕГО  ДОХОДОВ</t>
  </si>
  <si>
    <t>Единый сельскохозяйственный налог</t>
  </si>
  <si>
    <t>Единый налог на вмененный доход для отдельных видов деятельности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</si>
  <si>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</si>
  <si>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</si>
  <si>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 бюджетам субъектов Российской Федерации и муниципальных образований</t>
  </si>
  <si>
    <t>000 8 50 00000 00 0000 000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</si>
  <si>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</si>
  <si>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913 1 11 01050 05 0000 120</t>
  </si>
  <si>
    <t>913 1 11 07015 05 0000 120</t>
  </si>
  <si>
    <t>000 1 16 90050 05 0000 140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</si>
  <si>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</si>
  <si>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</si>
  <si>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</si>
  <si>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</si>
  <si>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</si>
  <si>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Иные межбюджетные трансферты</t>
  </si>
  <si>
    <t>000 1 16 25030 01 0000 140</t>
  </si>
  <si>
    <t>000 1 16 25060 01 0000 140</t>
  </si>
  <si>
    <t>Денежные взыскания (штрафы) за нарушение земельного законодательства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</si>
  <si>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</si>
  <si>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</si>
  <si>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</si>
  <si>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000 1 11 00000 00 0000 000</t>
  </si>
  <si>
    <t>000 1 14 00000 00 0000 000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</si>
  <si>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</si>
  <si>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</si>
  <si>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</si>
  <si>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</si>
  <si>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</si>
  <si>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</si>
  <si>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910 1 08 07084 01 0000 110</t>
  </si>
  <si>
    <t>000 1 16 03010 01 0000 140</t>
  </si>
  <si>
    <t>000 2 00 00000 00 0000 000</t>
  </si>
  <si>
    <t>048 1 12 00000 00 0000 000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</si>
  <si>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</si>
  <si>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</si>
  <si>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</si>
  <si>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</si>
  <si>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</si>
  <si>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</si>
  <si>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000 1 11 05013 10 0000 120</t>
  </si>
  <si>
    <t>913 1 14 02053 05 0000 410</t>
  </si>
  <si>
    <t>000 1 13 01995 05 0000 130</t>
  </si>
  <si>
    <t>000 1 13 02995 05 0000 130</t>
  </si>
  <si>
    <t>Прочие доходы от компенсации затрат бюджетов муниципальных районов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</si>
  <si>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</si>
  <si>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</si>
  <si>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</si>
  <si>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</si>
  <si>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182 1 05 02000 02 0000 110</t>
  </si>
  <si>
    <t>182 1 05 03000 01 0000 110</t>
  </si>
  <si>
    <t>910 2 02 04014 05 0001 151</t>
  </si>
  <si>
    <t>910 2 02 04014 05 0002 151</t>
  </si>
  <si>
    <t>910 2 02 04014 05 0003 151</t>
  </si>
  <si>
    <t>910 2 02 04014 05 0004 151</t>
  </si>
  <si>
    <t>910 2 02 04014 05 0005 151</t>
  </si>
  <si>
    <t>Безвозмездные поступления от негосударственных организаций в бюджеты муниципальных районов</t>
  </si>
  <si>
    <t>000 2 04 05000 05 0000 180</t>
  </si>
  <si>
    <t>000 2 02 03024 05 0000 151</t>
  </si>
  <si>
    <t xml:space="preserve">Субвенции бюджетам муниципальных районов </t>
  </si>
  <si>
    <t>000 2 02 02999 05 0000 151</t>
  </si>
  <si>
    <t>Прочие субсидии бюджетам муниципальных районов</t>
  </si>
  <si>
    <t xml:space="preserve">БЕЗВОЗМЕЗДНЫЕ  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</si>
  <si>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</si>
  <si>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</si>
  <si>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"О бюджете Усть-Кутского муниципального образования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</si>
  <si>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</si>
  <si>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</si>
  <si>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</si>
  <si>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</si>
  <si>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</si>
  <si>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</si>
  <si>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НАЛОГИ НА ТОВАРЫ (РАБОТЫ, УСЛУГИ), РЕАЛИЗУЕМЫЕ НА ТЕРРИТОРИИ РОССИЙСКОЙ ФЕДЕРАЦИИ</t>
  </si>
  <si>
    <t>к решению Думы Усть-Кутского муниципального образования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</si>
  <si>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</si>
  <si>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</si>
  <si>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</si>
  <si>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</si>
  <si>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</si>
  <si>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</si>
  <si>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</si>
  <si>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</si>
  <si>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048 1 12 01070 01 0000 120</t>
  </si>
  <si>
    <t>Плата за выбросы загрязнящих веществ, образующихся при сжигании на факельных установках и (или) рассеивании попутного нефтяного газа</t>
  </si>
  <si>
    <t xml:space="preserve">000 1 16 30030 01 0000 140 </t>
  </si>
  <si>
    <t>Прочие денежные взыскания (штрафы) за  правонарушения в области дорожного движения</t>
  </si>
  <si>
    <t>Прочие субвенции бюджетам муниципальных районов</t>
  </si>
  <si>
    <t>917 2 02 03015 05 0000 151</t>
  </si>
  <si>
    <t>917 2 02 03024 05 0001 151</t>
  </si>
  <si>
    <t>907 2 02 03999 05 0001 151</t>
  </si>
  <si>
    <t>907 2 02 03999 05 0002 151</t>
  </si>
  <si>
    <t>000 2 02 03000 00 0000 151</t>
  </si>
  <si>
    <t>917 2 02 03024 05 0002 151</t>
  </si>
  <si>
    <t>917 2 02 03024 05 0003 151</t>
  </si>
  <si>
    <t>917 2 02 03024 05 0005 151</t>
  </si>
  <si>
    <t>917 2 02 03024 05 0007 151</t>
  </si>
  <si>
    <t>917 2 02 03022 05 0000 151</t>
  </si>
  <si>
    <t>907 2 02 03024 05 0006 151</t>
  </si>
  <si>
    <t>000 2 02 03999 05 0000 151</t>
  </si>
  <si>
    <t>907 2 04 05020 05 0000 180</t>
  </si>
  <si>
    <t xml:space="preserve">Поступления от денежных пожертвований, предоставляемых негосударственными организациями получателям средств бюджетов муниципальных районов </t>
  </si>
  <si>
    <t>913 2 02 04999 05 0001 151</t>
  </si>
  <si>
    <t>000 2 02 04000 00 0000 151</t>
  </si>
  <si>
    <t>000 2 02 04014 05 0000 151</t>
  </si>
  <si>
    <t>000 2 02 02000 00 0000 151</t>
  </si>
  <si>
    <t>917 2 02 02999 05 0002 151</t>
  </si>
  <si>
    <t>Приложение  № 2</t>
  </si>
  <si>
    <t>902 2 02 03024 05 0004 151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</si>
  <si>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и контролю за исполнением бюджета поселения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</si>
  <si>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организации правовой работы в поселении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</si>
  <si>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b/>
        <sz val="12"/>
        <color indexed="59"/>
        <rFont val="Times New Roman"/>
        <family val="1"/>
      </rPr>
      <t>по исполнению градостроительной деятельности в поселении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</si>
  <si>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управлению муниципальным имуществом поселения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</si>
  <si>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проведению экспертизы экономической обоснованности затрат поселения в сфере ЖКХ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</si>
  <si>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color indexed="59"/>
        <rFont val="Times New Roman"/>
        <family val="1"/>
      </rPr>
      <t xml:space="preserve"> по содержанию и функционированию МКУ ЕДДС УКМО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</si>
  <si>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внешнего муниципального финансового контроля поселения</t>
    </r>
  </si>
  <si>
    <t>на 2015 год и на плановый период 2016 и 2017 годов"</t>
  </si>
  <si>
    <t>Прогнозируемые доходы районного бюджета на 2015 год</t>
  </si>
  <si>
    <t>182 1 05 04020 02 1000 110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</si>
  <si>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</si>
  <si>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182 1 06 00000 00 0000 110</t>
  </si>
  <si>
    <t>НАЛОГИ НА ИМУЩЕСТВО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</si>
  <si>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</si>
  <si>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</si>
  <si>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000 1 16 35030 05 0000 140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</si>
  <si>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</si>
  <si>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000 1 16 41000 01 0000 140 </t>
  </si>
  <si>
    <t>Денежные взыскания (штрафы) за нарушение законодательства Российской Федерации об электроэнергетике</t>
  </si>
  <si>
    <t>917 2 02 03024 05 0008 151</t>
  </si>
  <si>
    <t>910 2 02 04014 05 0006 151</t>
  </si>
  <si>
    <t>910 2 02 04014 05 0008 151</t>
  </si>
  <si>
    <t>904 2 02 04025 05 0000 151</t>
  </si>
  <si>
    <t>913 2 04 05020 05 0000 180</t>
  </si>
  <si>
    <t>000 2 07 05020 05 0000 151</t>
  </si>
  <si>
    <t>Прочие безвозмездные поступления</t>
  </si>
  <si>
    <t>907 2 07 05020 05 0000 151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</si>
  <si>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</si>
  <si>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(Частичное возмещение транспортных расходов организаций розничной торговли, осуществляющих доставку товаров первой необходимости)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</si>
  <si>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хранению, комплектованию, учету и использованию архивных документов, относящихся к государственной собственности Иркутской области)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</si>
  <si>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(Государственные полномочия в сфере труда)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</si>
  <si>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</si>
  <si>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(Обращение с безнадзорными собаками и кошками в Иркутской области)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</si>
  <si>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(В области производства и оборота этилового спирта, алкогольной и спиртосодержащей продукции)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</si>
  <si>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предоставлению мер социальной поддержки многодетным и малоимущим семьям)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</si>
  <si>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определению персонального состава и обеспечению деятельности административных комиссий)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</si>
  <si>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(Осуществление органами местного самоуправления областных государственных полномочий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ответственности)</t>
    </r>
  </si>
  <si>
    <r>
      <t xml:space="preserve">Межбюджетные трансферты, передаваемые бюджетам муниципальных районов </t>
    </r>
    <r>
      <rPr>
        <b/>
        <sz val="12"/>
        <color indexed="59"/>
        <rFont val="Times New Roman"/>
        <family val="1"/>
      </rPr>
      <t>на комплектование книжных фондов библиотек муниципальных образований</t>
    </r>
  </si>
  <si>
    <r>
      <t xml:space="preserve">Прочие межбюджетные трансферты, передаваемые бюджетами муниципальных районов </t>
    </r>
    <r>
      <rPr>
        <b/>
        <sz val="12"/>
        <color indexed="59"/>
        <rFont val="Times New Roman"/>
        <family val="1"/>
      </rPr>
      <t>(Исполнение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области)</t>
    </r>
  </si>
  <si>
    <r>
      <t xml:space="preserve">Субвенции бюджетам муниципальных районов </t>
    </r>
    <r>
      <rPr>
        <b/>
        <sz val="12"/>
        <color indexed="59"/>
        <rFont val="Times New Roman"/>
        <family val="1"/>
      </rPr>
      <t>на осуществление первичного воинского учета на территориях, где отсутствуют военные комиссариаты</t>
    </r>
  </si>
  <si>
    <r>
      <t xml:space="preserve">Субвенции бюджетам муниципальных районов на предоставление гражданам субсидий </t>
    </r>
    <r>
      <rPr>
        <b/>
        <sz val="12"/>
        <color indexed="59"/>
        <rFont val="Times New Roman"/>
        <family val="1"/>
      </rPr>
      <t>на оплату жилого помещения и коммунальных услуг</t>
    </r>
  </si>
  <si>
    <t>(тыс. рублей)</t>
  </si>
  <si>
    <t>100 1 03 00000 00 0000 110</t>
  </si>
  <si>
    <t>100 1 03 02230 01 0000 110</t>
  </si>
  <si>
    <t>100 1 03 02240 01 0000 110</t>
  </si>
  <si>
    <t>100 1 03 02250 01 0000 110</t>
  </si>
  <si>
    <t>100 1 03 02260 01 0000 110</t>
  </si>
  <si>
    <r>
      <rPr>
        <b/>
        <sz val="12"/>
        <color indexed="59"/>
        <rFont val="Times New Roman"/>
        <family val="1"/>
      </rPr>
      <t>Доходы от уплаты акцизов на дизельное топливо,</t>
    </r>
    <r>
      <rPr>
        <sz val="12"/>
        <color indexed="59"/>
        <rFont val="Times New Roman"/>
        <family val="1"/>
      </rPr>
      <t xml:space="preserve">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</si>
  <si>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r>
      <rPr>
        <b/>
        <sz val="12"/>
        <color indexed="59"/>
        <rFont val="Times New Roman"/>
        <family val="1"/>
      </rPr>
      <t>Доходы от уплаты акцизов на моторные масла для дизельных и (или) карбюраторных (инжекторных) двигателей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  </r>
  </si>
  <si>
    <r>
      <rPr>
        <b/>
        <sz val="12"/>
        <color indexed="59"/>
        <rFont val="Times New Roman"/>
        <family val="1"/>
      </rPr>
      <t>Доходы от уплаты акцизов на автомобильный бензин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</si>
  <si>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r>
      <rPr>
        <b/>
        <sz val="12"/>
        <color indexed="59"/>
        <rFont val="Times New Roman"/>
        <family val="1"/>
      </rPr>
      <t>Доходы от уплаты акцизов на прямогонный бензин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</si>
  <si>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t>182 1 06 06033 05 0000 110</t>
  </si>
  <si>
    <t>182 1 06 06043 05 0000 110</t>
  </si>
  <si>
    <r>
      <rPr>
        <b/>
        <sz val="12"/>
        <rFont val="Times New Roman"/>
        <family val="1"/>
      </rPr>
      <t>Земельный налог с организаций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</si>
  <si>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r>
      <rPr>
        <b/>
        <sz val="12"/>
        <rFont val="Times New Roman"/>
        <family val="1"/>
      </rPr>
      <t>Земельный налог с физических лиц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</si>
  <si>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сельских  поселений</t>
    </r>
    <r>
      <rPr>
        <sz val="12"/>
        <color indexed="59"/>
        <rFont val="Times New Roman"/>
        <family val="1"/>
      </rPr>
      <t>, а также средства от продажи права на заключение договоров аренды указанных земельных участков</t>
    </r>
  </si>
  <si>
    <t>000 1 11 05013 13 0000 120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</si>
  <si>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</t>
    </r>
    <r>
      <rPr>
        <sz val="12"/>
        <color indexed="59"/>
        <rFont val="Times New Roman"/>
        <family val="1"/>
      </rPr>
      <t>, а также средства от продажи права на заключение договоров аренды указанных земельных участков</t>
    </r>
  </si>
  <si>
    <t>000 1 14 06013 13 0000 430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</si>
  <si>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</si>
  <si>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Доходы от продажи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</t>
    </r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</si>
  <si>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</si>
  <si>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</si>
  <si>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913 1 11 05075 05 0000 120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</si>
  <si>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</si>
  <si>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  </r>
  </si>
  <si>
    <t>"О внесении изменений в решение Думы Усть-Кутского</t>
  </si>
  <si>
    <t>муниципального образования от 23.12.2014 г. № 234</t>
  </si>
  <si>
    <t>910 2 02 02150 05 0000 151</t>
  </si>
  <si>
    <t>907 2 02 02999 05 0003 151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</si>
  <si>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>(Реализация основного мероприятия "Организация отдыха и оздоровления детей в рамках полномочий Министерства социального развития, опеки и попечительства Иркутской области на 2014-2018 годы")</t>
    </r>
  </si>
  <si>
    <t>904 2 02 02999 05 0007 151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</si>
  <si>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(На развитие домов культуры)</t>
    </r>
  </si>
  <si>
    <t>904 2 04 05020 05 0000 180</t>
  </si>
  <si>
    <t>910 2 19 05000 05 0000 151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</si>
  <si>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</si>
  <si>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907 2 19 05000 05 0000 151</t>
  </si>
  <si>
    <t>917 2 19 05000 05 0000 151</t>
  </si>
  <si>
    <t>Субсидии бюджетам сельских поселений на реализацию программы энергосбережения и повышения энергетической эффективности на период до 2020 года</t>
  </si>
  <si>
    <t>от   26 мая   2015г.  №   261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</si>
</sst>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59"/>
      <name val="Times New Roman"/>
      <family val="1"/>
    </font>
    <font>
      <b/>
      <sz val="12"/>
      <name val="Times New Roman"/>
      <family val="1"/>
    </font>
    <font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rial Cyr"/>
      <family val="0"/>
    </font>
    <font>
      <b/>
      <sz val="13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Arial Cyr"/>
      <family val="0"/>
    </font>
    <font>
      <b/>
      <sz val="12"/>
      <color theme="2" tint="-0.8999800086021423"/>
      <name val="Times New Roman"/>
      <family val="1"/>
    </font>
    <font>
      <sz val="12"/>
      <color theme="2" tint="-0.8999800086021423"/>
      <name val="Times New Roman"/>
      <family val="1"/>
    </font>
    <font>
      <sz val="10"/>
      <color theme="2" tint="-0.8999800086021423"/>
      <name val="Times New Roman"/>
      <family val="1"/>
    </font>
    <font>
      <sz val="10"/>
      <color theme="2" tint="-0.8999800086021423"/>
      <name val="Arial"/>
      <family val="2"/>
    </font>
    <font>
      <b/>
      <sz val="13"/>
      <color theme="2" tint="-0.899980008602142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1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65" fontId="3" fillId="0" borderId="0" xfId="0" applyNumberFormat="1" applyFont="1" applyAlignment="1">
      <alignment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49" fontId="42" fillId="30" borderId="10" xfId="0" applyNumberFormat="1" applyFont="1" applyFill="1" applyBorder="1" applyAlignment="1">
      <alignment horizontal="center" vertical="center" wrapText="1"/>
    </xf>
    <xf numFmtId="0" fontId="42" fillId="30" borderId="10" xfId="0" applyFont="1" applyFill="1" applyBorder="1" applyAlignment="1">
      <alignment horizontal="left" vertical="center" wrapText="1"/>
    </xf>
    <xf numFmtId="165" fontId="42" fillId="30" borderId="10" xfId="0" applyNumberFormat="1" applyFont="1" applyFill="1" applyBorder="1" applyAlignment="1">
      <alignment vertical="center"/>
    </xf>
    <xf numFmtId="3" fontId="42" fillId="30" borderId="10" xfId="0" applyNumberFormat="1" applyFont="1" applyFill="1" applyBorder="1" applyAlignment="1">
      <alignment horizontal="left" vertical="center" wrapText="1"/>
    </xf>
    <xf numFmtId="165" fontId="42" fillId="0" borderId="10" xfId="0" applyNumberFormat="1" applyFont="1" applyBorder="1" applyAlignment="1">
      <alignment vertical="center"/>
    </xf>
    <xf numFmtId="49" fontId="43" fillId="30" borderId="10" xfId="0" applyNumberFormat="1" applyFont="1" applyFill="1" applyBorder="1" applyAlignment="1">
      <alignment horizontal="center" vertical="center" wrapText="1"/>
    </xf>
    <xf numFmtId="3" fontId="43" fillId="30" borderId="10" xfId="0" applyNumberFormat="1" applyFont="1" applyFill="1" applyBorder="1" applyAlignment="1">
      <alignment horizontal="left" vertical="center" wrapText="1"/>
    </xf>
    <xf numFmtId="165" fontId="43" fillId="0" borderId="10" xfId="0" applyNumberFormat="1" applyFont="1" applyBorder="1" applyAlignment="1">
      <alignment vertical="center"/>
    </xf>
    <xf numFmtId="165" fontId="43" fillId="30" borderId="10" xfId="0" applyNumberFormat="1" applyFont="1" applyFill="1" applyBorder="1" applyAlignment="1">
      <alignment horizontal="right" vertical="center" wrapText="1"/>
    </xf>
    <xf numFmtId="165" fontId="42" fillId="30" borderId="10" xfId="0" applyNumberFormat="1" applyFont="1" applyFill="1" applyBorder="1" applyAlignment="1">
      <alignment horizontal="right" vertical="center" wrapText="1"/>
    </xf>
    <xf numFmtId="49" fontId="42" fillId="31" borderId="10" xfId="0" applyNumberFormat="1" applyFont="1" applyFill="1" applyBorder="1" applyAlignment="1">
      <alignment horizontal="center" vertical="center" wrapText="1"/>
    </xf>
    <xf numFmtId="3" fontId="42" fillId="31" borderId="10" xfId="0" applyNumberFormat="1" applyFont="1" applyFill="1" applyBorder="1" applyAlignment="1">
      <alignment horizontal="left" vertical="center" wrapText="1"/>
    </xf>
    <xf numFmtId="165" fontId="42" fillId="31" borderId="10" xfId="0" applyNumberFormat="1" applyFont="1" applyFill="1" applyBorder="1" applyAlignment="1">
      <alignment vertical="center"/>
    </xf>
    <xf numFmtId="49" fontId="43" fillId="31" borderId="10" xfId="0" applyNumberFormat="1" applyFont="1" applyFill="1" applyBorder="1" applyAlignment="1">
      <alignment horizontal="center" vertical="center" wrapText="1"/>
    </xf>
    <xf numFmtId="3" fontId="43" fillId="31" borderId="10" xfId="0" applyNumberFormat="1" applyFont="1" applyFill="1" applyBorder="1" applyAlignment="1">
      <alignment horizontal="left" vertical="center" wrapText="1"/>
    </xf>
    <xf numFmtId="165" fontId="43" fillId="31" borderId="10" xfId="0" applyNumberFormat="1" applyFont="1" applyFill="1" applyBorder="1" applyAlignment="1">
      <alignment horizontal="right" vertical="center" wrapText="1"/>
    </xf>
    <xf numFmtId="165" fontId="42" fillId="31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3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165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left" vertical="center" wrapText="1"/>
    </xf>
    <xf numFmtId="0" fontId="42" fillId="30" borderId="10" xfId="0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3" fontId="5" fillId="30" borderId="10" xfId="0" applyNumberFormat="1" applyFont="1" applyFill="1" applyBorder="1" applyAlignment="1">
      <alignment horizontal="left" vertical="center" wrapText="1"/>
    </xf>
    <xf numFmtId="165" fontId="5" fillId="30" borderId="10" xfId="0" applyNumberFormat="1" applyFont="1" applyFill="1" applyBorder="1" applyAlignment="1">
      <alignment horizontal="right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left" vertical="center" wrapText="1"/>
    </xf>
    <xf numFmtId="165" fontId="3" fillId="3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6" fillId="30" borderId="10" xfId="0" applyNumberFormat="1" applyFont="1" applyFill="1" applyBorder="1" applyAlignment="1">
      <alignment horizontal="left" vertical="center" wrapText="1"/>
    </xf>
    <xf numFmtId="165" fontId="3" fillId="31" borderId="10" xfId="0" applyNumberFormat="1" applyFont="1" applyFill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Fill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3" fontId="42" fillId="30" borderId="10" xfId="0" applyNumberFormat="1" applyFont="1" applyFill="1" applyBorder="1" applyAlignment="1">
      <alignment horizontal="center" vertical="center" wrapText="1"/>
    </xf>
    <xf numFmtId="170" fontId="42" fillId="30" borderId="1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7"/>
  <sheetViews>
    <sheetView tabSelected="1" zoomScaleSheetLayoutView="50" zoomScalePageLayoutView="0" workbookViewId="0" topLeftCell="A1">
      <selection activeCell="E9" sqref="E9"/>
    </sheetView>
  </sheetViews>
  <sheetFormatPr defaultColWidth="9.00390625" defaultRowHeight="12.75" outlineLevelCol="1"/>
  <cols>
    <col min="1" max="1" width="28.875" style="11" customWidth="1"/>
    <col min="2" max="2" width="77.75390625" style="4" customWidth="1"/>
    <col min="3" max="3" width="17.00390625" style="5" customWidth="1"/>
    <col min="4" max="28" width="9.125" style="0" customWidth="1" outlineLevel="1"/>
    <col min="33" max="44" width="9.125" style="0" customWidth="1" outlineLevel="1"/>
  </cols>
  <sheetData>
    <row r="1" spans="1:3" ht="16.5" customHeight="1">
      <c r="A1" s="53" t="s">
        <v>125</v>
      </c>
      <c r="B1" s="54"/>
      <c r="C1" s="54"/>
    </row>
    <row r="2" spans="1:3" ht="16.5" customHeight="1">
      <c r="A2" s="55" t="s">
        <v>92</v>
      </c>
      <c r="B2" s="56"/>
      <c r="C2" s="56"/>
    </row>
    <row r="3" spans="1:3" ht="12.75" customHeight="1">
      <c r="A3" s="55" t="s">
        <v>193</v>
      </c>
      <c r="B3" s="58"/>
      <c r="C3" s="58"/>
    </row>
    <row r="4" spans="1:3" ht="12.75" customHeight="1">
      <c r="A4" s="55" t="s">
        <v>194</v>
      </c>
      <c r="B4" s="58"/>
      <c r="C4" s="58"/>
    </row>
    <row r="5" spans="1:3" ht="15" customHeight="1">
      <c r="A5" s="55" t="s">
        <v>84</v>
      </c>
      <c r="B5" s="57"/>
      <c r="C5" s="57"/>
    </row>
    <row r="6" spans="1:3" ht="15" customHeight="1">
      <c r="A6" s="55" t="s">
        <v>134</v>
      </c>
      <c r="B6" s="57"/>
      <c r="C6" s="57"/>
    </row>
    <row r="7" spans="1:3" ht="15.75" customHeight="1">
      <c r="A7" s="55" t="s">
        <v>206</v>
      </c>
      <c r="B7" s="56"/>
      <c r="C7" s="56"/>
    </row>
    <row r="8" spans="1:3" ht="15.75" customHeight="1">
      <c r="A8" s="14"/>
      <c r="B8" s="15"/>
      <c r="C8" s="16"/>
    </row>
    <row r="9" spans="1:3" s="1" customFormat="1" ht="16.5">
      <c r="A9" s="59" t="s">
        <v>135</v>
      </c>
      <c r="B9" s="59"/>
      <c r="C9" s="59"/>
    </row>
    <row r="10" spans="1:3" s="1" customFormat="1" ht="11.25" customHeight="1">
      <c r="A10" s="60"/>
      <c r="B10" s="60"/>
      <c r="C10" s="40"/>
    </row>
    <row r="11" spans="1:5" s="1" customFormat="1" ht="18" customHeight="1">
      <c r="A11" s="61"/>
      <c r="B11" s="61"/>
      <c r="C11" s="41" t="s">
        <v>168</v>
      </c>
      <c r="D11" s="2"/>
      <c r="E11" s="2"/>
    </row>
    <row r="12" spans="1:3" ht="12.75" customHeight="1">
      <c r="A12" s="62" t="s">
        <v>6</v>
      </c>
      <c r="B12" s="62" t="s">
        <v>45</v>
      </c>
      <c r="C12" s="63" t="s">
        <v>7</v>
      </c>
    </row>
    <row r="13" spans="1:3" ht="38.25" customHeight="1">
      <c r="A13" s="62"/>
      <c r="B13" s="62"/>
      <c r="C13" s="64"/>
    </row>
    <row r="14" spans="1:3" ht="22.5" customHeight="1">
      <c r="A14" s="17" t="s">
        <v>14</v>
      </c>
      <c r="B14" s="18" t="s">
        <v>21</v>
      </c>
      <c r="C14" s="19">
        <f>C15+C33</f>
        <v>562729.5</v>
      </c>
    </row>
    <row r="15" spans="1:3" ht="21" customHeight="1">
      <c r="A15" s="17" t="s">
        <v>14</v>
      </c>
      <c r="B15" s="18" t="s">
        <v>57</v>
      </c>
      <c r="C15" s="19">
        <f>C16+C18+C23+C27+C30</f>
        <v>448995.8</v>
      </c>
    </row>
    <row r="16" spans="1:3" ht="19.5" customHeight="1">
      <c r="A16" s="17" t="s">
        <v>1</v>
      </c>
      <c r="B16" s="20" t="s">
        <v>43</v>
      </c>
      <c r="C16" s="21">
        <f>C17</f>
        <v>396040</v>
      </c>
    </row>
    <row r="17" spans="1:3" ht="15.75" customHeight="1">
      <c r="A17" s="22" t="s">
        <v>9</v>
      </c>
      <c r="B17" s="23" t="s">
        <v>8</v>
      </c>
      <c r="C17" s="24">
        <v>396040</v>
      </c>
    </row>
    <row r="18" spans="1:3" ht="40.5" customHeight="1">
      <c r="A18" s="17" t="s">
        <v>169</v>
      </c>
      <c r="B18" s="20" t="s">
        <v>91</v>
      </c>
      <c r="C18" s="21">
        <f>SUM(C19:C22)</f>
        <v>4049.7999999999997</v>
      </c>
    </row>
    <row r="19" spans="1:3" ht="67.5" customHeight="1">
      <c r="A19" s="22" t="s">
        <v>170</v>
      </c>
      <c r="B19" s="51" t="s">
        <v>174</v>
      </c>
      <c r="C19" s="24">
        <v>1238.5</v>
      </c>
    </row>
    <row r="20" spans="1:3" ht="82.5" customHeight="1">
      <c r="A20" s="22" t="s">
        <v>171</v>
      </c>
      <c r="B20" s="23" t="s">
        <v>175</v>
      </c>
      <c r="C20" s="24">
        <v>46.2</v>
      </c>
    </row>
    <row r="21" spans="1:3" ht="65.25" customHeight="1">
      <c r="A21" s="22" t="s">
        <v>172</v>
      </c>
      <c r="B21" s="23" t="s">
        <v>176</v>
      </c>
      <c r="C21" s="24">
        <v>2712.7</v>
      </c>
    </row>
    <row r="22" spans="1:3" ht="67.5" customHeight="1">
      <c r="A22" s="22" t="s">
        <v>173</v>
      </c>
      <c r="B22" s="23" t="s">
        <v>177</v>
      </c>
      <c r="C22" s="24">
        <v>52.4</v>
      </c>
    </row>
    <row r="23" spans="1:3" ht="20.25" customHeight="1">
      <c r="A23" s="17" t="s">
        <v>2</v>
      </c>
      <c r="B23" s="20" t="s">
        <v>0</v>
      </c>
      <c r="C23" s="21">
        <f>SUM(C24:C26)</f>
        <v>41513</v>
      </c>
    </row>
    <row r="24" spans="1:3" ht="19.5" customHeight="1">
      <c r="A24" s="22" t="s">
        <v>68</v>
      </c>
      <c r="B24" s="23" t="s">
        <v>20</v>
      </c>
      <c r="C24" s="25">
        <v>41500</v>
      </c>
    </row>
    <row r="25" spans="1:3" ht="14.25" customHeight="1">
      <c r="A25" s="22" t="s">
        <v>69</v>
      </c>
      <c r="B25" s="23" t="s">
        <v>19</v>
      </c>
      <c r="C25" s="25">
        <v>3</v>
      </c>
    </row>
    <row r="26" spans="1:3" ht="36.75" customHeight="1">
      <c r="A26" s="22" t="s">
        <v>136</v>
      </c>
      <c r="B26" s="23" t="s">
        <v>137</v>
      </c>
      <c r="C26" s="25">
        <v>10</v>
      </c>
    </row>
    <row r="27" spans="1:3" ht="14.25" customHeight="1">
      <c r="A27" s="42" t="s">
        <v>138</v>
      </c>
      <c r="B27" s="43" t="s">
        <v>139</v>
      </c>
      <c r="C27" s="44">
        <f>C28+C29</f>
        <v>4</v>
      </c>
    </row>
    <row r="28" spans="1:3" ht="31.5">
      <c r="A28" s="45" t="s">
        <v>178</v>
      </c>
      <c r="B28" s="46" t="s">
        <v>180</v>
      </c>
      <c r="C28" s="47">
        <v>2</v>
      </c>
    </row>
    <row r="29" spans="1:3" ht="33.75" customHeight="1">
      <c r="A29" s="45" t="s">
        <v>179</v>
      </c>
      <c r="B29" s="46" t="s">
        <v>181</v>
      </c>
      <c r="C29" s="47">
        <v>2</v>
      </c>
    </row>
    <row r="30" spans="1:3" ht="15.75">
      <c r="A30" s="17" t="s">
        <v>5</v>
      </c>
      <c r="B30" s="20" t="s">
        <v>3</v>
      </c>
      <c r="C30" s="21">
        <f>C31+C32</f>
        <v>7389</v>
      </c>
    </row>
    <row r="31" spans="1:3" ht="50.25" customHeight="1">
      <c r="A31" s="22" t="s">
        <v>46</v>
      </c>
      <c r="B31" s="23" t="s">
        <v>47</v>
      </c>
      <c r="C31" s="25">
        <v>6550</v>
      </c>
    </row>
    <row r="32" spans="1:3" ht="61.5" customHeight="1">
      <c r="A32" s="22" t="s">
        <v>49</v>
      </c>
      <c r="B32" s="23" t="s">
        <v>48</v>
      </c>
      <c r="C32" s="25">
        <v>839</v>
      </c>
    </row>
    <row r="33" spans="1:3" ht="18.75" customHeight="1">
      <c r="A33" s="17" t="s">
        <v>41</v>
      </c>
      <c r="B33" s="20" t="s">
        <v>58</v>
      </c>
      <c r="C33" s="26">
        <f>C34+C40+C46+C52+C55</f>
        <v>113733.7</v>
      </c>
    </row>
    <row r="34" spans="1:3" ht="39.75" customHeight="1">
      <c r="A34" s="17" t="s">
        <v>41</v>
      </c>
      <c r="B34" s="20" t="s">
        <v>44</v>
      </c>
      <c r="C34" s="21">
        <f>SUM(C35:C39)</f>
        <v>20145</v>
      </c>
    </row>
    <row r="35" spans="1:3" ht="49.5" customHeight="1">
      <c r="A35" s="22" t="s">
        <v>26</v>
      </c>
      <c r="B35" s="23" t="s">
        <v>25</v>
      </c>
      <c r="C35" s="25">
        <v>4450</v>
      </c>
    </row>
    <row r="36" spans="1:3" ht="70.5" customHeight="1">
      <c r="A36" s="22" t="s">
        <v>59</v>
      </c>
      <c r="B36" s="23" t="s">
        <v>182</v>
      </c>
      <c r="C36" s="25">
        <v>944</v>
      </c>
    </row>
    <row r="37" spans="1:3" ht="66.75" customHeight="1">
      <c r="A37" s="22" t="s">
        <v>183</v>
      </c>
      <c r="B37" s="23" t="s">
        <v>184</v>
      </c>
      <c r="C37" s="25">
        <v>9856</v>
      </c>
    </row>
    <row r="38" spans="1:3" ht="33.75" customHeight="1">
      <c r="A38" s="22" t="s">
        <v>190</v>
      </c>
      <c r="B38" s="23" t="s">
        <v>191</v>
      </c>
      <c r="C38" s="25">
        <v>4700</v>
      </c>
    </row>
    <row r="39" spans="1:3" ht="48.75" customHeight="1">
      <c r="A39" s="22" t="s">
        <v>27</v>
      </c>
      <c r="B39" s="23" t="s">
        <v>38</v>
      </c>
      <c r="C39" s="25">
        <v>195</v>
      </c>
    </row>
    <row r="40" spans="1:3" ht="25.5" customHeight="1">
      <c r="A40" s="17" t="s">
        <v>52</v>
      </c>
      <c r="B40" s="20" t="s">
        <v>10</v>
      </c>
      <c r="C40" s="21">
        <f>SUM(C41:C45)</f>
        <v>9413.5</v>
      </c>
    </row>
    <row r="41" spans="1:3" ht="32.25" customHeight="1">
      <c r="A41" s="22" t="s">
        <v>93</v>
      </c>
      <c r="B41" s="23" t="s">
        <v>94</v>
      </c>
      <c r="C41" s="24">
        <v>707.2</v>
      </c>
    </row>
    <row r="42" spans="1:3" ht="32.25" customHeight="1">
      <c r="A42" s="22" t="s">
        <v>95</v>
      </c>
      <c r="B42" s="23" t="s">
        <v>96</v>
      </c>
      <c r="C42" s="24">
        <v>98.1</v>
      </c>
    </row>
    <row r="43" spans="1:3" ht="22.5" customHeight="1">
      <c r="A43" s="22" t="s">
        <v>97</v>
      </c>
      <c r="B43" s="23" t="s">
        <v>98</v>
      </c>
      <c r="C43" s="24">
        <v>73.4</v>
      </c>
    </row>
    <row r="44" spans="1:3" ht="21" customHeight="1">
      <c r="A44" s="22" t="s">
        <v>99</v>
      </c>
      <c r="B44" s="23" t="s">
        <v>100</v>
      </c>
      <c r="C44" s="24">
        <v>4284.8</v>
      </c>
    </row>
    <row r="45" spans="1:3" ht="36.75" customHeight="1">
      <c r="A45" s="22" t="s">
        <v>101</v>
      </c>
      <c r="B45" s="23" t="s">
        <v>102</v>
      </c>
      <c r="C45" s="24">
        <v>4250</v>
      </c>
    </row>
    <row r="46" spans="1:3" ht="33" customHeight="1">
      <c r="A46" s="27" t="s">
        <v>53</v>
      </c>
      <c r="B46" s="28" t="s">
        <v>12</v>
      </c>
      <c r="C46" s="29">
        <f>C47+C49</f>
        <v>65988.8</v>
      </c>
    </row>
    <row r="47" spans="1:3" ht="19.5" customHeight="1">
      <c r="A47" s="27" t="s">
        <v>64</v>
      </c>
      <c r="B47" s="28" t="s">
        <v>65</v>
      </c>
      <c r="C47" s="29">
        <f>C48</f>
        <v>62893.7</v>
      </c>
    </row>
    <row r="48" spans="1:3" ht="32.25" customHeight="1">
      <c r="A48" s="30" t="s">
        <v>61</v>
      </c>
      <c r="B48" s="31" t="s">
        <v>54</v>
      </c>
      <c r="C48" s="32">
        <v>62893.7</v>
      </c>
    </row>
    <row r="49" spans="1:3" ht="23.25" customHeight="1">
      <c r="A49" s="27" t="s">
        <v>66</v>
      </c>
      <c r="B49" s="28" t="s">
        <v>67</v>
      </c>
      <c r="C49" s="33">
        <f>C50+C51</f>
        <v>3095.1</v>
      </c>
    </row>
    <row r="50" spans="1:3" ht="31.5" customHeight="1">
      <c r="A50" s="30" t="s">
        <v>55</v>
      </c>
      <c r="B50" s="31" t="s">
        <v>56</v>
      </c>
      <c r="C50" s="32">
        <v>1381</v>
      </c>
    </row>
    <row r="51" spans="1:3" ht="15" customHeight="1">
      <c r="A51" s="30" t="s">
        <v>62</v>
      </c>
      <c r="B51" s="31" t="s">
        <v>63</v>
      </c>
      <c r="C51" s="32">
        <v>1714.1</v>
      </c>
    </row>
    <row r="52" spans="1:3" ht="35.25" customHeight="1">
      <c r="A52" s="27" t="s">
        <v>42</v>
      </c>
      <c r="B52" s="28" t="s">
        <v>4</v>
      </c>
      <c r="C52" s="29">
        <f>C53+C54</f>
        <v>14900</v>
      </c>
    </row>
    <row r="53" spans="1:3" ht="78.75">
      <c r="A53" s="22" t="s">
        <v>60</v>
      </c>
      <c r="B53" s="34" t="s">
        <v>186</v>
      </c>
      <c r="C53" s="25">
        <v>11000</v>
      </c>
    </row>
    <row r="54" spans="1:3" s="3" customFormat="1" ht="55.5" customHeight="1">
      <c r="A54" s="22" t="s">
        <v>185</v>
      </c>
      <c r="B54" s="35" t="s">
        <v>187</v>
      </c>
      <c r="C54" s="25">
        <v>3900</v>
      </c>
    </row>
    <row r="55" spans="1:3" ht="15.75" customHeight="1">
      <c r="A55" s="17" t="s">
        <v>13</v>
      </c>
      <c r="B55" s="20" t="s">
        <v>11</v>
      </c>
      <c r="C55" s="21">
        <f>SUM(C56:C68)</f>
        <v>3286.3999999999996</v>
      </c>
    </row>
    <row r="56" spans="1:3" ht="68.25" customHeight="1">
      <c r="A56" s="22" t="s">
        <v>50</v>
      </c>
      <c r="B56" s="34" t="s">
        <v>188</v>
      </c>
      <c r="C56" s="25">
        <v>350</v>
      </c>
    </row>
    <row r="57" spans="1:3" ht="55.5" customHeight="1">
      <c r="A57" s="22" t="s">
        <v>85</v>
      </c>
      <c r="B57" s="34" t="s">
        <v>86</v>
      </c>
      <c r="C57" s="25">
        <v>25</v>
      </c>
    </row>
    <row r="58" spans="1:3" ht="52.5" customHeight="1">
      <c r="A58" s="22" t="s">
        <v>31</v>
      </c>
      <c r="B58" s="34" t="s">
        <v>30</v>
      </c>
      <c r="C58" s="25">
        <v>80</v>
      </c>
    </row>
    <row r="59" spans="1:3" ht="54.75" customHeight="1">
      <c r="A59" s="22" t="s">
        <v>140</v>
      </c>
      <c r="B59" s="34" t="s">
        <v>141</v>
      </c>
      <c r="C59" s="25">
        <v>353</v>
      </c>
    </row>
    <row r="60" spans="1:3" ht="34.5" customHeight="1">
      <c r="A60" s="22" t="s">
        <v>35</v>
      </c>
      <c r="B60" s="34" t="s">
        <v>189</v>
      </c>
      <c r="C60" s="25">
        <v>25</v>
      </c>
    </row>
    <row r="61" spans="1:3" ht="37.5" customHeight="1">
      <c r="A61" s="22" t="s">
        <v>87</v>
      </c>
      <c r="B61" s="50" t="s">
        <v>88</v>
      </c>
      <c r="C61" s="25">
        <v>151</v>
      </c>
    </row>
    <row r="62" spans="1:3" ht="15.75" customHeight="1">
      <c r="A62" s="22" t="s">
        <v>36</v>
      </c>
      <c r="B62" s="34" t="s">
        <v>37</v>
      </c>
      <c r="C62" s="25">
        <v>35.8</v>
      </c>
    </row>
    <row r="63" spans="1:3" ht="50.25" customHeight="1">
      <c r="A63" s="22" t="s">
        <v>32</v>
      </c>
      <c r="B63" s="34" t="s">
        <v>33</v>
      </c>
      <c r="C63" s="25">
        <v>692.5</v>
      </c>
    </row>
    <row r="64" spans="1:3" ht="36.75" customHeight="1">
      <c r="A64" s="22" t="s">
        <v>103</v>
      </c>
      <c r="B64" s="34" t="s">
        <v>104</v>
      </c>
      <c r="C64" s="25">
        <v>147.9</v>
      </c>
    </row>
    <row r="65" spans="1:3" ht="35.25" customHeight="1">
      <c r="A65" s="22" t="s">
        <v>142</v>
      </c>
      <c r="B65" s="34" t="s">
        <v>143</v>
      </c>
      <c r="C65" s="25">
        <v>12.5</v>
      </c>
    </row>
    <row r="66" spans="1:3" ht="35.25" customHeight="1">
      <c r="A66" s="22" t="s">
        <v>144</v>
      </c>
      <c r="B66" s="34" t="s">
        <v>145</v>
      </c>
      <c r="C66" s="25">
        <v>69.6</v>
      </c>
    </row>
    <row r="67" spans="1:3" ht="68.25" customHeight="1">
      <c r="A67" s="22" t="s">
        <v>89</v>
      </c>
      <c r="B67" s="34" t="s">
        <v>90</v>
      </c>
      <c r="C67" s="25">
        <v>12.5</v>
      </c>
    </row>
    <row r="68" spans="1:3" ht="31.5" customHeight="1">
      <c r="A68" s="22" t="s">
        <v>28</v>
      </c>
      <c r="B68" s="34" t="s">
        <v>22</v>
      </c>
      <c r="C68" s="25">
        <v>1331.6</v>
      </c>
    </row>
    <row r="69" spans="1:3" ht="15.75" customHeight="1">
      <c r="A69" s="17" t="s">
        <v>51</v>
      </c>
      <c r="B69" s="20" t="s">
        <v>81</v>
      </c>
      <c r="C69" s="19">
        <f>C70+C105+C109+C111</f>
        <v>795771.9</v>
      </c>
    </row>
    <row r="70" spans="1:3" ht="36" customHeight="1">
      <c r="A70" s="17" t="s">
        <v>82</v>
      </c>
      <c r="B70" s="20" t="s">
        <v>83</v>
      </c>
      <c r="C70" s="19">
        <f>C71+C73+C79+C94</f>
        <v>800673</v>
      </c>
    </row>
    <row r="71" spans="1:3" ht="33.75" customHeight="1">
      <c r="A71" s="17" t="s">
        <v>15</v>
      </c>
      <c r="B71" s="20" t="s">
        <v>23</v>
      </c>
      <c r="C71" s="21">
        <f>C72</f>
        <v>1243.3</v>
      </c>
    </row>
    <row r="72" spans="1:3" ht="36" customHeight="1">
      <c r="A72" s="22" t="s">
        <v>16</v>
      </c>
      <c r="B72" s="23" t="s">
        <v>17</v>
      </c>
      <c r="C72" s="24">
        <v>1243.3</v>
      </c>
    </row>
    <row r="73" spans="1:3" ht="41.25" customHeight="1">
      <c r="A73" s="17" t="s">
        <v>123</v>
      </c>
      <c r="B73" s="20" t="s">
        <v>39</v>
      </c>
      <c r="C73" s="21">
        <f>C74+C75</f>
        <v>4016.7000000000003</v>
      </c>
    </row>
    <row r="74" spans="1:3" ht="50.25" customHeight="1">
      <c r="A74" s="22" t="s">
        <v>195</v>
      </c>
      <c r="B74" s="23" t="s">
        <v>205</v>
      </c>
      <c r="C74" s="52">
        <v>1721.4</v>
      </c>
    </row>
    <row r="75" spans="1:3" ht="15.75">
      <c r="A75" s="17" t="s">
        <v>79</v>
      </c>
      <c r="B75" s="20" t="s">
        <v>80</v>
      </c>
      <c r="C75" s="21">
        <f>SUM(C76:C78)</f>
        <v>2295.3</v>
      </c>
    </row>
    <row r="76" spans="1:3" ht="51" customHeight="1">
      <c r="A76" s="22" t="s">
        <v>124</v>
      </c>
      <c r="B76" s="23" t="s">
        <v>155</v>
      </c>
      <c r="C76" s="24">
        <v>179.6</v>
      </c>
    </row>
    <row r="77" spans="1:3" ht="66.75" customHeight="1">
      <c r="A77" s="22" t="s">
        <v>196</v>
      </c>
      <c r="B77" s="23" t="s">
        <v>197</v>
      </c>
      <c r="C77" s="24">
        <v>1115.7</v>
      </c>
    </row>
    <row r="78" spans="1:3" ht="31.5">
      <c r="A78" s="22" t="s">
        <v>198</v>
      </c>
      <c r="B78" s="23" t="s">
        <v>199</v>
      </c>
      <c r="C78" s="24">
        <v>1000</v>
      </c>
    </row>
    <row r="79" spans="1:3" ht="43.5" customHeight="1">
      <c r="A79" s="17" t="s">
        <v>110</v>
      </c>
      <c r="B79" s="20" t="s">
        <v>40</v>
      </c>
      <c r="C79" s="21">
        <f>C80+C81+C82+C91</f>
        <v>781392.6</v>
      </c>
    </row>
    <row r="80" spans="1:3" ht="47.25" customHeight="1">
      <c r="A80" s="22" t="s">
        <v>106</v>
      </c>
      <c r="B80" s="23" t="s">
        <v>166</v>
      </c>
      <c r="C80" s="24">
        <v>37.4</v>
      </c>
    </row>
    <row r="81" spans="1:3" ht="41.25" customHeight="1">
      <c r="A81" s="22" t="s">
        <v>115</v>
      </c>
      <c r="B81" s="23" t="s">
        <v>167</v>
      </c>
      <c r="C81" s="25">
        <v>30423.4</v>
      </c>
    </row>
    <row r="82" spans="1:3" ht="15.75">
      <c r="A82" s="17" t="s">
        <v>77</v>
      </c>
      <c r="B82" s="20" t="s">
        <v>78</v>
      </c>
      <c r="C82" s="26">
        <f>SUM(C83:C90)</f>
        <v>10279.400000000001</v>
      </c>
    </row>
    <row r="83" spans="1:3" ht="66" customHeight="1">
      <c r="A83" s="22" t="s">
        <v>107</v>
      </c>
      <c r="B83" s="23" t="s">
        <v>156</v>
      </c>
      <c r="C83" s="25">
        <v>2185</v>
      </c>
    </row>
    <row r="84" spans="1:3" ht="47.25" customHeight="1">
      <c r="A84" s="22" t="s">
        <v>111</v>
      </c>
      <c r="B84" s="23" t="s">
        <v>157</v>
      </c>
      <c r="C84" s="25">
        <v>832.1</v>
      </c>
    </row>
    <row r="85" spans="1:3" ht="76.5" customHeight="1">
      <c r="A85" s="22" t="s">
        <v>112</v>
      </c>
      <c r="B85" s="23" t="s">
        <v>158</v>
      </c>
      <c r="C85" s="25">
        <v>1676.5</v>
      </c>
    </row>
    <row r="86" spans="1:3" ht="53.25" customHeight="1">
      <c r="A86" s="22" t="s">
        <v>126</v>
      </c>
      <c r="B86" s="23" t="s">
        <v>159</v>
      </c>
      <c r="C86" s="25">
        <v>342.1</v>
      </c>
    </row>
    <row r="87" spans="1:3" ht="54" customHeight="1">
      <c r="A87" s="22" t="s">
        <v>113</v>
      </c>
      <c r="B87" s="23" t="s">
        <v>160</v>
      </c>
      <c r="C87" s="25">
        <v>937.7</v>
      </c>
    </row>
    <row r="88" spans="1:3" ht="54.75" customHeight="1">
      <c r="A88" s="22" t="s">
        <v>116</v>
      </c>
      <c r="B88" s="23" t="s">
        <v>161</v>
      </c>
      <c r="C88" s="25">
        <v>3473.1</v>
      </c>
    </row>
    <row r="89" spans="1:3" ht="63" customHeight="1">
      <c r="A89" s="22" t="s">
        <v>114</v>
      </c>
      <c r="B89" s="23" t="s">
        <v>162</v>
      </c>
      <c r="C89" s="25">
        <v>832.2</v>
      </c>
    </row>
    <row r="90" spans="1:3" ht="111.75" customHeight="1">
      <c r="A90" s="22" t="s">
        <v>146</v>
      </c>
      <c r="B90" s="23" t="s">
        <v>163</v>
      </c>
      <c r="C90" s="25">
        <v>0.7</v>
      </c>
    </row>
    <row r="91" spans="1:3" ht="23.25" customHeight="1">
      <c r="A91" s="17" t="s">
        <v>117</v>
      </c>
      <c r="B91" s="20" t="s">
        <v>105</v>
      </c>
      <c r="C91" s="26">
        <f>C92+C93</f>
        <v>740652.4</v>
      </c>
    </row>
    <row r="92" spans="1:3" ht="101.25" customHeight="1">
      <c r="A92" s="22" t="s">
        <v>108</v>
      </c>
      <c r="B92" s="23" t="s">
        <v>192</v>
      </c>
      <c r="C92" s="25">
        <v>514389.8</v>
      </c>
    </row>
    <row r="93" spans="1:3" ht="98.25" customHeight="1">
      <c r="A93" s="22" t="s">
        <v>109</v>
      </c>
      <c r="B93" s="23" t="s">
        <v>192</v>
      </c>
      <c r="C93" s="25">
        <v>226262.6</v>
      </c>
    </row>
    <row r="94" spans="1:3" ht="26.25" customHeight="1">
      <c r="A94" s="27" t="s">
        <v>121</v>
      </c>
      <c r="B94" s="20" t="s">
        <v>34</v>
      </c>
      <c r="C94" s="37">
        <f>C95+C103+C104</f>
        <v>14020.399999999998</v>
      </c>
    </row>
    <row r="95" spans="1:3" ht="70.5" customHeight="1">
      <c r="A95" s="27" t="s">
        <v>122</v>
      </c>
      <c r="B95" s="20" t="s">
        <v>29</v>
      </c>
      <c r="C95" s="26">
        <f>SUM(C96:C102)</f>
        <v>6025.599999999999</v>
      </c>
    </row>
    <row r="96" spans="1:3" ht="81.75" customHeight="1">
      <c r="A96" s="30" t="s">
        <v>70</v>
      </c>
      <c r="B96" s="23" t="s">
        <v>127</v>
      </c>
      <c r="C96" s="25">
        <v>1625.1</v>
      </c>
    </row>
    <row r="97" spans="1:3" ht="75.75" customHeight="1">
      <c r="A97" s="30" t="s">
        <v>71</v>
      </c>
      <c r="B97" s="23" t="s">
        <v>128</v>
      </c>
      <c r="C97" s="25">
        <v>305.5</v>
      </c>
    </row>
    <row r="98" spans="1:3" ht="79.5" customHeight="1">
      <c r="A98" s="30" t="s">
        <v>72</v>
      </c>
      <c r="B98" s="23" t="s">
        <v>129</v>
      </c>
      <c r="C98" s="25">
        <v>287.6</v>
      </c>
    </row>
    <row r="99" spans="1:3" ht="64.5" customHeight="1">
      <c r="A99" s="30" t="s">
        <v>73</v>
      </c>
      <c r="B99" s="23" t="s">
        <v>130</v>
      </c>
      <c r="C99" s="25">
        <v>306.7</v>
      </c>
    </row>
    <row r="100" spans="1:3" ht="80.25" customHeight="1">
      <c r="A100" s="30" t="s">
        <v>74</v>
      </c>
      <c r="B100" s="23" t="s">
        <v>131</v>
      </c>
      <c r="C100" s="25">
        <v>333.7</v>
      </c>
    </row>
    <row r="101" spans="1:3" ht="65.25" customHeight="1">
      <c r="A101" s="30" t="s">
        <v>147</v>
      </c>
      <c r="B101" s="23" t="s">
        <v>132</v>
      </c>
      <c r="C101" s="25">
        <v>2446.3</v>
      </c>
    </row>
    <row r="102" spans="1:3" ht="79.5" customHeight="1">
      <c r="A102" s="30" t="s">
        <v>148</v>
      </c>
      <c r="B102" s="23" t="s">
        <v>133</v>
      </c>
      <c r="C102" s="25">
        <v>720.7</v>
      </c>
    </row>
    <row r="103" spans="1:3" ht="54" customHeight="1">
      <c r="A103" s="30" t="s">
        <v>149</v>
      </c>
      <c r="B103" s="23" t="s">
        <v>164</v>
      </c>
      <c r="C103" s="25">
        <v>48.4</v>
      </c>
    </row>
    <row r="104" spans="1:3" ht="208.5" customHeight="1">
      <c r="A104" s="22" t="s">
        <v>120</v>
      </c>
      <c r="B104" s="36" t="s">
        <v>165</v>
      </c>
      <c r="C104" s="25">
        <v>7946.4</v>
      </c>
    </row>
    <row r="105" spans="1:3" ht="45" customHeight="1">
      <c r="A105" s="17" t="s">
        <v>76</v>
      </c>
      <c r="B105" s="38" t="s">
        <v>75</v>
      </c>
      <c r="C105" s="26">
        <f>SUM(C106:C108)</f>
        <v>463</v>
      </c>
    </row>
    <row r="106" spans="1:3" ht="48" customHeight="1">
      <c r="A106" s="22" t="s">
        <v>200</v>
      </c>
      <c r="B106" s="36" t="s">
        <v>119</v>
      </c>
      <c r="C106" s="25">
        <v>100</v>
      </c>
    </row>
    <row r="107" spans="1:3" ht="54.75" customHeight="1">
      <c r="A107" s="22" t="s">
        <v>118</v>
      </c>
      <c r="B107" s="36" t="s">
        <v>119</v>
      </c>
      <c r="C107" s="25">
        <v>209</v>
      </c>
    </row>
    <row r="108" spans="1:3" ht="53.25" customHeight="1">
      <c r="A108" s="22" t="s">
        <v>150</v>
      </c>
      <c r="B108" s="36" t="s">
        <v>119</v>
      </c>
      <c r="C108" s="25">
        <v>154</v>
      </c>
    </row>
    <row r="109" spans="1:3" ht="15.75">
      <c r="A109" s="42" t="s">
        <v>151</v>
      </c>
      <c r="B109" s="48" t="s">
        <v>152</v>
      </c>
      <c r="C109" s="44">
        <f>C110</f>
        <v>330</v>
      </c>
    </row>
    <row r="110" spans="1:3" ht="36.75" customHeight="1">
      <c r="A110" s="45" t="s">
        <v>153</v>
      </c>
      <c r="B110" s="49" t="s">
        <v>154</v>
      </c>
      <c r="C110" s="47">
        <v>330</v>
      </c>
    </row>
    <row r="111" spans="1:3" ht="45.75" customHeight="1">
      <c r="A111" s="42" t="s">
        <v>201</v>
      </c>
      <c r="B111" s="48" t="s">
        <v>202</v>
      </c>
      <c r="C111" s="44">
        <f>C112+C113</f>
        <v>-5694.1</v>
      </c>
    </row>
    <row r="112" spans="1:3" ht="47.25" customHeight="1">
      <c r="A112" s="45" t="s">
        <v>203</v>
      </c>
      <c r="B112" s="49" t="s">
        <v>202</v>
      </c>
      <c r="C112" s="47">
        <v>-1484.1</v>
      </c>
    </row>
    <row r="113" spans="1:3" ht="47.25" customHeight="1">
      <c r="A113" s="45" t="s">
        <v>204</v>
      </c>
      <c r="B113" s="49" t="s">
        <v>202</v>
      </c>
      <c r="C113" s="47">
        <v>-4210</v>
      </c>
    </row>
    <row r="114" spans="1:3" ht="23.25" customHeight="1">
      <c r="A114" s="17" t="s">
        <v>24</v>
      </c>
      <c r="B114" s="39" t="s">
        <v>18</v>
      </c>
      <c r="C114" s="19">
        <f>C14+C69</f>
        <v>1358501.4</v>
      </c>
    </row>
    <row r="115" spans="1:3" ht="20.25" customHeight="1">
      <c r="A115" s="8"/>
      <c r="B115" s="6"/>
      <c r="C115" s="6"/>
    </row>
    <row r="116" spans="1:3" ht="15.75">
      <c r="A116" s="9"/>
      <c r="B116" s="7"/>
      <c r="C116" s="13"/>
    </row>
    <row r="117" ht="12.75">
      <c r="A117" s="10"/>
    </row>
    <row r="118" ht="12.75">
      <c r="A118" s="10"/>
    </row>
    <row r="119" ht="12.75">
      <c r="A119" s="10"/>
    </row>
    <row r="120" spans="1:3" ht="12.75">
      <c r="A120" s="10"/>
      <c r="C120" s="12"/>
    </row>
    <row r="121" spans="1:44" s="4" customFormat="1" ht="12.75">
      <c r="A121" s="10"/>
      <c r="C121" s="5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s="4" customFormat="1" ht="12.75">
      <c r="A122" s="10"/>
      <c r="C122" s="5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s="4" customFormat="1" ht="12.75">
      <c r="A123" s="10"/>
      <c r="C123" s="5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s="4" customFormat="1" ht="12.75">
      <c r="A124" s="10"/>
      <c r="C124" s="5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s="4" customFormat="1" ht="12.75">
      <c r="A125" s="10"/>
      <c r="C125" s="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s="4" customFormat="1" ht="12.75">
      <c r="A126" s="10"/>
      <c r="C126" s="5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s="4" customFormat="1" ht="12.75">
      <c r="A127" s="11"/>
      <c r="C127" s="5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</sheetData>
  <sheetProtection/>
  <mergeCells count="13">
    <mergeCell ref="A9:C9"/>
    <mergeCell ref="A10:B10"/>
    <mergeCell ref="A11:B11"/>
    <mergeCell ref="A12:A13"/>
    <mergeCell ref="B12:B13"/>
    <mergeCell ref="C12:C13"/>
    <mergeCell ref="A1:C1"/>
    <mergeCell ref="A2:C2"/>
    <mergeCell ref="A5:C5"/>
    <mergeCell ref="A6:C6"/>
    <mergeCell ref="A7:C7"/>
    <mergeCell ref="A3:C3"/>
    <mergeCell ref="A4:C4"/>
  </mergeCells>
  <printOptions/>
  <pageMargins left="0.7480314960629921" right="0.3937007874015748" top="0.3937007874015748" bottom="0.3937007874015748" header="0" footer="0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budg_5</cp:lastModifiedBy>
  <cp:lastPrinted>2015-05-18T03:53:03Z</cp:lastPrinted>
  <dcterms:created xsi:type="dcterms:W3CDTF">2002-01-21T07:46:24Z</dcterms:created>
  <dcterms:modified xsi:type="dcterms:W3CDTF">2015-06-02T02:44:52Z</dcterms:modified>
  <cp:category/>
  <cp:version/>
  <cp:contentType/>
  <cp:contentStatus/>
</cp:coreProperties>
</file>