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'ДЧБ'!$A$23</definedName>
    <definedName name="FIO" localSheetId="0">'ДЧБ'!$E$23</definedName>
    <definedName name="SIGN" localSheetId="0">'ДЧБ'!$A$23:$G$24</definedName>
    <definedName name="_xlnm.Print_Titles" localSheetId="0">'ДЧБ'!$11:$11</definedName>
  </definedNames>
  <calcPr fullCalcOnLoad="1"/>
</workbook>
</file>

<file path=xl/sharedStrings.xml><?xml version="1.0" encoding="utf-8"?>
<sst xmlns="http://schemas.openxmlformats.org/spreadsheetml/2006/main" count="360" uniqueCount="356">
  <si>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</si>
  <si>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</si>
  <si>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</si>
  <si>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</si>
  <si>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</si>
  <si>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</si>
  <si>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</si>
  <si>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</si>
  <si>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</si>
  <si>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</si>
  <si>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</si>
  <si>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(прочие поступления)</t>
  </si>
  <si>
    <t>Налог, взимаемый с налогоплательщиков, выбравших в качестве объекта налогообложения доходы (сумма платежа)</t>
  </si>
  <si>
    <t>Налог, взимаемый с налогоплательщиков, выбравших в качестве объекта налогообложения доходы (пени, проценты)</t>
  </si>
  <si>
    <t>Налог, взимаемый с налогоплательщиков, выбравших в качестве объекта налогообложения доходы (взыскания)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</si>
  <si>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</si>
  <si>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(пени, проценты)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</si>
  <si>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(взыскания)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</si>
  <si>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</si>
  <si>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</si>
  <si>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</si>
  <si>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</si>
  <si>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</si>
  <si>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(взыскания)</t>
  </si>
  <si>
    <t>Налог, взимаемый в виде стоимости патента в связи с применением упрощенной системы налогообложения (сумма платежа)</t>
  </si>
  <si>
    <t>Минимальный налог, зачисляемый в бюджеты субъектов Российской Федерации (сумма платежа)</t>
  </si>
  <si>
    <t>Минимальный налог, зачисляемый в бюджеты субъектов Российской Федерации (пени, проценты)</t>
  </si>
  <si>
    <t>Минимальный налог, зачисляемый в бюджеты субъектов Российской Федерации (взыскания)</t>
  </si>
  <si>
    <t>Единый налог на вмененный доход для отдельных видов деятельности (сумма платежа)</t>
  </si>
  <si>
    <t>Единый налог на вмененный доход для отдельных видов деятельности (пени, проценты)</t>
  </si>
  <si>
    <t>Единый налог на вмененный доход для отдельных видов деятельности (взыскания)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</si>
  <si>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</si>
  <si>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</si>
  <si>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</si>
  <si>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</si>
  <si>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Единый сельскохозяйственный налог (сумма платежа)</t>
  </si>
  <si>
    <t>Единый сельскохозяйственный налог (взыскания)</t>
  </si>
  <si>
    <t>Единый сельскохозяйственный налог (за налоговые периоды, истекшие до 1 января 2011 года) (пени, проценты)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</si>
  <si>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</si>
  <si>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</si>
  <si>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</si>
  <si>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(пени, проценты)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</si>
  <si>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</si>
  <si>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</si>
  <si>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</si>
  <si>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платежа)</t>
  </si>
  <si>
    <t>Государственная пошлина за выдачу разрешения на установку рекламной конструкции (сумма платежа)</t>
  </si>
  <si>
    <t>Налог на прибыль организаций, зачислявшийся до 1 января 2005 года в местные бюджеты, мобилизуемый на территориях муниципальных районов (сумма платежа)</t>
  </si>
  <si>
    <t>Налог на прибыль организаций, зачислявшийся до 1 января 2005 года в местные бюджеты, мобилизуемый на территориях муниципальных районов (пени, проценты)</t>
  </si>
  <si>
    <t>Налог на прибыль организаций, зачислявшийся до 1 января 2005 года в местные бюджеты, мобилизуемый на территориях муниципальных районов (взыскания)</t>
  </si>
  <si>
    <t>Налог на имущество предприятий (сумма платежа)</t>
  </si>
  <si>
    <t>Налог на имущество предприятий (пени, проценты)</t>
  </si>
  <si>
    <t>Налог на имущество предприятий (взыскания)</t>
  </si>
  <si>
    <t>Налог с продаж (сумма платежа)</t>
  </si>
  <si>
    <t>Налог с продаж (пени, проценты)</t>
  </si>
  <si>
    <t>Налог с продаж (взыскания)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</si>
  <si>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</si>
  <si>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(пени, проценты)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</si>
  <si>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(взыскания)</t>
  </si>
  <si>
    <t>Прочие местные налоги и сборы, мобилизуемые на территориях муниципальных районов (сумма платежа)</t>
  </si>
  <si>
    <t>Прочие местные налоги и сборы, мобилизуемые на территориях муниципальных районов (пени, проценты)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</si>
  <si>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</si>
  <si>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</si>
  <si>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</si>
  <si>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(пени, проценты)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</si>
  <si>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(сумма платежа)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</si>
  <si>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(сумма платежа)</t>
  </si>
  <si>
    <t>Плата за выбросы загрязняющих веществ в атмосферный воздух стационарными объектами (сумма платежа)</t>
  </si>
  <si>
    <t>Плата за выбросы загрязняющих веществ в атмосферный воздух передвижными объектами (сумма платежа)</t>
  </si>
  <si>
    <t>Плата за сбросы загрязняющих веществ в водные объекты (сумма платежа)</t>
  </si>
  <si>
    <t>Плата за размещение отходов производства и потребления (сумма платежа)</t>
  </si>
  <si>
    <t>Доходы, поступающие в порядке возмещения расходов, понесенных в связи с эксплуатацией имущества муниципальных районов (сумма платежа)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</si>
  <si>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районов, в части реализации основных средств по указанному имуществу (сумма платежа)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</si>
  <si>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(сумма платежа)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</si>
  <si>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(сумма платежа)</t>
  </si>
  <si>
    <t>Платежи, взимаемые организациями муниципальных районов за выполнение определенных функций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</si>
  <si>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(проценты при нарушении срока возврата)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</si>
  <si>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</si>
  <si>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</si>
  <si>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(сумма платежа)</t>
  </si>
  <si>
    <t>Денежные взыскания (штрафы) за нарушение законодательства о недрах (сумма платежа)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</si>
  <si>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</si>
  <si>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охране и использовании животного мира (сумма платежа)</t>
  </si>
  <si>
    <t>Денежные взыскания (штрафы) за нарушение законодательства в области охраны окружающей среды (сумма платежа)</t>
  </si>
  <si>
    <t>Денежные взыскания (штрафы) за нарушение земельного законодательства (сумма платежа)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</si>
  <si>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</si>
  <si>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крупногаборитных и тяжеловесных грузов по автомобильным дорогам общего пользования местного значения муниципальных районов (сумма платежа)</t>
  </si>
  <si>
    <t>Прочие денежные взыскания (штрафы) за правонарушения в области дорожного движения (сумма платежа)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</si>
  <si>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</si>
  <si>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 (сумма платежа)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</si>
  <si>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</si>
  <si>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 (сумма платежа)</t>
  </si>
  <si>
    <t>Прочие поступления от денежных взысканий (штрафов) и иных сумм в возмещение ущерба, зачисляемые в бюджеты муниципальных районов (взыскания)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</si>
  <si>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</si>
  <si>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</si>
  <si>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 (неустойка за неисполнение или ненадлежащее исполнение условий договора (контракта))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</si>
  <si>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</si>
  <si>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</si>
  <si>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</si>
  <si>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</si>
  <si>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</si>
  <si>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</si>
  <si>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</si>
  <si>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</si>
  <si>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</si>
  <si>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</si>
  <si>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</si>
  <si>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</si>
  <si>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</si>
  <si>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</si>
  <si>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(добровольные пожертвования)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</si>
  <si>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</si>
  <si>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</si>
  <si>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</si>
  <si>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</si>
  <si>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</si>
  <si>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</si>
  <si>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</si>
  <si>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</si>
  <si>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</si>
  <si>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</si>
  <si>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</si>
  <si>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</si>
  <si>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</si>
  <si>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</si>
  <si>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</si>
  <si>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</si>
  <si>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</si>
  <si>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</si>
  <si>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</si>
  <si>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</si>
  <si>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</si>
  <si>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</si>
  <si>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</si>
  <si>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</si>
  <si>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</si>
  <si>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</si>
  <si>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</si>
  <si>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</si>
  <si>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</si>
  <si>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Лицензионные сборы</t>
  </si>
  <si>
    <t>Доходы от оказания услуг или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</si>
  <si>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</si>
  <si>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</si>
  <si>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</si>
  <si>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</si>
  <si>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</si>
  <si>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</si>
  <si>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</si>
  <si>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</si>
  <si>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</si>
  <si>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</si>
  <si>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</si>
  <si>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нарушения законодательства Российской Федерации о промышленной безопасности</t>
  </si>
  <si>
    <t>ПРОЧИЕ НЕНАЛОГОВЫЕ ДОХОДЫ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</si>
  <si>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</si>
  <si>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</si>
  <si>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</si>
  <si>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</si>
  <si>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</si>
  <si>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</si>
  <si>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</si>
  <si>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</si>
  <si>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</si>
  <si>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</si>
  <si>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</si>
  <si>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</si>
  <si>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</si>
  <si>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</si>
  <si>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муниципальных районов на выполнение передаваемых полномочий субъектов Российской Федерации</t>
  </si>
  <si>
    <t>1.00.00.00.0.00.0.000 0.0.0</t>
  </si>
  <si>
    <t>1.01.00.00.0.00.0.000 0.0.0</t>
  </si>
  <si>
    <t>1.01.02.00.0.01.0.000 1.1.0</t>
  </si>
  <si>
    <t>1.01.02.01.0.01.1.000 1.1.0</t>
  </si>
  <si>
    <t>1.01.02.01.0.01.2.000 1.1.0</t>
  </si>
  <si>
    <t>1.01.02.01.0.01.3.000 1.1.0</t>
  </si>
  <si>
    <t>1.01.02.01.0.01.4.000 1.1.0</t>
  </si>
  <si>
    <t>1.01.02.02.0.01.1.000 1.1.0</t>
  </si>
  <si>
    <t>1.01.02.02.0.01.2.000 1.1.0</t>
  </si>
  <si>
    <t>1.01.02.02.0.01.3.000 1.1.0</t>
  </si>
  <si>
    <t>1.01.02.03.0.01.1.000 1.1.0</t>
  </si>
  <si>
    <t>1.01.02.03.0.01.2.000 1.1.0</t>
  </si>
  <si>
    <t>1.01.02.03.0.01.3.000 1.1.0</t>
  </si>
  <si>
    <t>1.01.02.04.0.01.1.000 1.1.0</t>
  </si>
  <si>
    <t>1.01.02.04.0.01.4.000 1.1.0</t>
  </si>
  <si>
    <t>1.05.00.00.0.00.0.000 0.0.0</t>
  </si>
  <si>
    <t>1.05.01.00.0.00.0.000 1.1.0</t>
  </si>
  <si>
    <t>1.05.01.01.1.01.1.000 1.1.0</t>
  </si>
  <si>
    <t>1.05.01.01.1.01.2.000 1.1.0</t>
  </si>
  <si>
    <t>1.05.01.01.1.01.3.000 1.1.0</t>
  </si>
  <si>
    <t>1.05.01.01.2.01.1.000 1.1.0</t>
  </si>
  <si>
    <t>1.05.01.01.2.01.2.000 1.1.0</t>
  </si>
  <si>
    <t>1.05.01.01.2.01.3.000 1.1.0</t>
  </si>
  <si>
    <t>1.05.01.02.1.01.1.000 1.1.0</t>
  </si>
  <si>
    <t>1.05.01.02.1.01.2.000 1.1.0</t>
  </si>
  <si>
    <t>1.05.01.02.1.01.3.000 1.1.0</t>
  </si>
  <si>
    <t>1.05.01.02.2.01.1.000 1.1.0</t>
  </si>
  <si>
    <t>1.05.01.02.2.01.2.000 1.1.0</t>
  </si>
  <si>
    <t>1.05.01.02.2.01.3.000 1.1.0</t>
  </si>
  <si>
    <t>1.05.01.04.1.02.1.000 1.1.0</t>
  </si>
  <si>
    <t>1.05.01.05.0.01.1.000 1.1.0</t>
  </si>
  <si>
    <t>1.05.01.05.0.01.2.000 1.1.0</t>
  </si>
  <si>
    <t>1.05.01.05.0.01.3.000 1.1.0</t>
  </si>
  <si>
    <t>1.05.02.00.0.02.0.000 1.1.0</t>
  </si>
  <si>
    <t>1.05.02.01.0.02.1.000 1.1.0</t>
  </si>
  <si>
    <t>1.05.02.01.0.02.2.000 1.1.0</t>
  </si>
  <si>
    <t>1.05.02.01.0.02.3.000 1.1.0</t>
  </si>
  <si>
    <t>1.05.02.01.0.02.4.000 1.1.0</t>
  </si>
  <si>
    <t>1.05.02.02.0.02.1.000 1.1.0</t>
  </si>
  <si>
    <t>1.05.02.02.0.02.2.000 1.1.0</t>
  </si>
  <si>
    <t>1.05.02.02.0.02.3.000 1.1.0</t>
  </si>
  <si>
    <t>1.05.03.00.0.01.0.000 1.1.0</t>
  </si>
  <si>
    <t>1.05.03.01.0.01.1.000 1.1.0</t>
  </si>
  <si>
    <t>1.05.03.01.0.01.3.000 1.1.0</t>
  </si>
  <si>
    <t>1.05.03.02.0.01.2.000 1.1.0</t>
  </si>
  <si>
    <t>1.06.00.00.0.00.0.000 0.0.0</t>
  </si>
  <si>
    <t>1.06.01.00.0.00.0.000 1.1.0</t>
  </si>
  <si>
    <t>1.06.01.03.0.05.1.000 1.1.0</t>
  </si>
  <si>
    <t>1.06.01.03.0.05.2.000 1.1.0</t>
  </si>
  <si>
    <t>1.06.06.00.0.00.0.000 1.1.0</t>
  </si>
  <si>
    <t>1.06.06.01.3.05.1.000 1.1.0</t>
  </si>
  <si>
    <t>1.06.06.01.3.05.2.000 1.1.0</t>
  </si>
  <si>
    <t>1.06.06.02.3.05.1.000 1.1.0</t>
  </si>
  <si>
    <t>1.08.00.00.0.00.0.000 0.0.0</t>
  </si>
  <si>
    <t>1.08.03.00.0.01.0.000 1.1.0</t>
  </si>
  <si>
    <t>1.08.03.01.0.01.1.000 1.1.0</t>
  </si>
  <si>
    <t>1.08.03.01.0.01.4.000 1.1.0</t>
  </si>
  <si>
    <t>1.08.07.00.0.01.0.000 1.1.0</t>
  </si>
  <si>
    <t>1.08.07.08.4.01.1.000 1.1.0</t>
  </si>
  <si>
    <t>1.08.07.15.0.01.1.000 1.1.0</t>
  </si>
  <si>
    <t>1.09.00.00.0.00.0.000 0.0.0</t>
  </si>
  <si>
    <t>1.09.01.00.0.00.0.000 1.1.0</t>
  </si>
  <si>
    <t>1.09.01.03.0.05.1.000 1.1.0</t>
  </si>
  <si>
    <t>1.09.01.03.0.05.2.000 1.1.0</t>
  </si>
  <si>
    <t>1.09.01.03.0.05.3.000 1.1.0</t>
  </si>
  <si>
    <t>1.09.04.00.0.00.0.000 1.1.0</t>
  </si>
  <si>
    <t>1.09.04.01.0.02.1.000 1.1.0</t>
  </si>
  <si>
    <t>1.09.04.01.0.02.2.000 1.1.0</t>
  </si>
  <si>
    <t>1.09.04.01.0.02.3.000 1.1.0</t>
  </si>
  <si>
    <t>1.09.06.00.0.02.0.000 1.1.0</t>
  </si>
  <si>
    <t>1.09.06.01.0.02.1.000 1.1.0</t>
  </si>
  <si>
    <t>1.09.06.01.0.02.2.000 1.1.0</t>
  </si>
  <si>
    <t>1.09.06.01.0.02.3.000 1.1.0</t>
  </si>
  <si>
    <t>1.09.07.00.0.00.0.000 1.1.0</t>
  </si>
  <si>
    <t>1.09.07.03.3.05.1.000 1.1.0</t>
  </si>
  <si>
    <t>1.09.07.03.3.05.2.000 1.1.0</t>
  </si>
  <si>
    <t>1.09.07.03.3.05.3.000 1.1.0</t>
  </si>
  <si>
    <t>1.09.07.05.3.05.1.000 1.1.0</t>
  </si>
  <si>
    <t>1.09.07.05.3.05.2.000 1.1.0</t>
  </si>
  <si>
    <t>1.11.00.00.0.00.0.000 0.0.0</t>
  </si>
  <si>
    <t>1.11.01.00.0.00.0.000 1.2.0</t>
  </si>
  <si>
    <t>1.11.01.05.0.05.1.000 1.2.0</t>
  </si>
  <si>
    <t>1.11.05.01.0.00.0.000 1.2.0</t>
  </si>
  <si>
    <t>1.11.05.01.3.10.0.000 1.2.0</t>
  </si>
  <si>
    <t>1.11.05.01.3.10.1.000 1.2.0</t>
  </si>
  <si>
    <t>1.11.05.01.3.10.2.000 1.2.0</t>
  </si>
  <si>
    <t>1.11.05.03.0.00.0.000 1.2.0</t>
  </si>
  <si>
    <t>1.11.05.03.5.05.1.000 1.2.0</t>
  </si>
  <si>
    <t>1.11.07.00.0.00.0.000 1.2.0</t>
  </si>
  <si>
    <t>1.11.07.01.5.05.1.000 1.2.0</t>
  </si>
  <si>
    <t>1.12.00.00.0.00.0.000 0.0.0</t>
  </si>
  <si>
    <t>1.12.01.00.0.01.0.000 1.2.0</t>
  </si>
  <si>
    <t>1.12.01.01.0.01.6.000 1.2.0</t>
  </si>
  <si>
    <t>1.12.01.02.0.01.6.000 1.2.0</t>
  </si>
  <si>
    <t>1.12.01.03.0.01.6.000 1.2.0</t>
  </si>
  <si>
    <t>1.12.01.04.0.01.6.000 1.2.0</t>
  </si>
  <si>
    <t>1.13.00.00.0.00.0.000 0.0.0</t>
  </si>
  <si>
    <t>1.13.01.00.0.00.0.000 1.3.0</t>
  </si>
  <si>
    <t>1.13.01.99.5.05.0.000 1.3.0</t>
  </si>
  <si>
    <t>1.13.02.00.0.00.0.000 1.3.0</t>
  </si>
  <si>
    <t>1.13.02.06.5.05.1.000 1.3.0</t>
  </si>
  <si>
    <t>1.13.02.99.5.05.0.000 1.3.0</t>
  </si>
  <si>
    <t>1.14.00.00.0.00.0.000 0.0.0</t>
  </si>
  <si>
    <t>1.14.02.00.0.00.0.000 0.0.0</t>
  </si>
  <si>
    <t>1.14.02.05.2.05.1.000 4.1.0</t>
  </si>
  <si>
    <t>1.14.06.00.0.00.0.000 4.3.0</t>
  </si>
  <si>
    <t>1.14.06.01.3.10.1.000 4.3.0</t>
  </si>
  <si>
    <t>1.14.06.02.5.05.1.000 4.3.0</t>
  </si>
  <si>
    <t>1.15.00.00.0.00.0.000 0.0.0</t>
  </si>
  <si>
    <t>1.15.02.00.0.00.0.000 1.4.0</t>
  </si>
  <si>
    <t>2.19.05.00.0.05.0.000 1.5.1</t>
  </si>
  <si>
    <t>2.19.00.00.0.00.0.000 0.0.0</t>
  </si>
  <si>
    <t>2.07.05.00.0.05.1.000 1.8.0</t>
  </si>
  <si>
    <t>2.07.05.00.0.05.0.000  1.8.0</t>
  </si>
  <si>
    <t>2.07.00.00.0.00.0.000  1.8.0</t>
  </si>
  <si>
    <t>2.04.05.02.0.05.0.000 1.8.0</t>
  </si>
  <si>
    <t>2.04.05.00.0.05.0.000 1.8.0</t>
  </si>
  <si>
    <t>2.04.00.00.0.00.0.000 1.8.0</t>
  </si>
  <si>
    <t>2.02.04.03.4.05.0.002 1.5.1</t>
  </si>
  <si>
    <t>2.02.04.02.5.05.0.000 1.5.1</t>
  </si>
  <si>
    <t>2.02.04.01.4.05.0.000 1.5.1</t>
  </si>
  <si>
    <t>2.02.04.00.0.00.0.000 1.5.1</t>
  </si>
  <si>
    <t>2.02.03.99.9.05.0.001 1.5.1</t>
  </si>
  <si>
    <t>2.02.03.05.5.05.0.000 1.5.1</t>
  </si>
  <si>
    <t>2.02.03.02.6.05.0.000 1.5.1</t>
  </si>
  <si>
    <t>2.02.03.02.2.05.0.000 1.5.1</t>
  </si>
  <si>
    <t>2.02.03.02.4.05.0.000  1.5.1</t>
  </si>
  <si>
    <t>2.02.03.02.1.05.0.000 1.5.1</t>
  </si>
  <si>
    <t>2.02.03.00.7.05.0.000 1.5.1</t>
  </si>
  <si>
    <t>2.02.03.00.0.00.0.000 1.5.1</t>
  </si>
  <si>
    <t>2.02.02.99.9.00.0.000 1.5.1</t>
  </si>
  <si>
    <t>2.02.02.00.9.05.0.000 1.5.1</t>
  </si>
  <si>
    <t>2.02.02.00.0.00.0.000 1.5.1</t>
  </si>
  <si>
    <t>2.02.01.00.3.05.0.000 1.5.1</t>
  </si>
  <si>
    <t>2.02.01.00.1.05.0.000 1.5.1</t>
  </si>
  <si>
    <t>2.02.01.00.0.00.0.000 1.5.1</t>
  </si>
  <si>
    <t>2.02.00.00.0.00.0.000 0.0.0</t>
  </si>
  <si>
    <t>2.00.00.00.0.00.0.000 0.0.0</t>
  </si>
  <si>
    <t>1.17.05.05.0.05.1.000 1.8.0</t>
  </si>
  <si>
    <t>1.17.05.05.0.05.0.001 1.8.0</t>
  </si>
  <si>
    <t>1.17.05.00.0.00.0.000 1.8.0</t>
  </si>
  <si>
    <t>1.17.01.05.0.05.0.000 1.8.0</t>
  </si>
  <si>
    <t>1.17.01.00.0.00.0.000 1.8.0</t>
  </si>
  <si>
    <t>1.17.00.00.0.00.0.000 0.0.0</t>
  </si>
  <si>
    <t>1.16.90.05.0.05.7.000 1.4.0</t>
  </si>
  <si>
    <t>1.16.90.05.0.05.6.000 1.4.0</t>
  </si>
  <si>
    <t>1.16.90.05.0.05.3.000 1.4.0</t>
  </si>
  <si>
    <t>1.16.90.05.0.05.1.000 1.4.0</t>
  </si>
  <si>
    <t>1.16.90.05.0.05.0.000 1.4.0</t>
  </si>
  <si>
    <t>1.16.90.00.0.00.0.000 1.4.0</t>
  </si>
  <si>
    <t>1.16.45.00.0.01.6.000 1.4.0</t>
  </si>
  <si>
    <t>1.16.45.00.0.01.0.000 1.4.0</t>
  </si>
  <si>
    <t>1.16.43.00.0.01.6.000 1.4.0</t>
  </si>
  <si>
    <t>1.16.43.00.0.01.0.000 1.4.0</t>
  </si>
  <si>
    <t>1.16.30.03.0.01.6.000 1.4.0</t>
  </si>
  <si>
    <t>1.16.30.01.4.01.6.000 1.4.0</t>
  </si>
  <si>
    <t>1.16.30.00.0.01.0.000 1.4.0</t>
  </si>
  <si>
    <t>1.16.28.00.0.01.6.000 1.4.0</t>
  </si>
  <si>
    <t>1.16.28.00.0.01.0.000 1.4.0</t>
  </si>
  <si>
    <t>1.16.25.06.0.01.6.000 1.4.0</t>
  </si>
  <si>
    <t>1.16.25.05.0.01.6.000 1.4.0</t>
  </si>
  <si>
    <t>1.16.25.03.0.01.6.000 1.4.0</t>
  </si>
  <si>
    <t>1.16.25.03.0.01.0.000 1.4.0</t>
  </si>
  <si>
    <t>1.16.25.01.0.01.6.000 1.4.0</t>
  </si>
  <si>
    <t>1.16.25.00.0.00.0.000 1.4.0</t>
  </si>
  <si>
    <t>1.16.08.00.0.01.6.000 1.4.0</t>
  </si>
  <si>
    <t>1.16.08.00.0.01.0.000 1.4.0</t>
  </si>
  <si>
    <t>1.16.06.00.0.01.6.000 1.4.0</t>
  </si>
  <si>
    <t>1.16.06.00.0.01.0.000 1.4.0</t>
  </si>
  <si>
    <t>1.16.03.03.0.01.6.000 1.4.0</t>
  </si>
  <si>
    <t>1.16.03.01.0.01.6.000 1.4.0</t>
  </si>
  <si>
    <t>1.16.03.00.0.00.0.000 1.4.0</t>
  </si>
  <si>
    <t>1.16.00.00.0.00.0.000 0.0.0</t>
  </si>
  <si>
    <t>1.15.02.05.0.05.0.000 0.0.0</t>
  </si>
  <si>
    <t>Наименование показателя</t>
  </si>
  <si>
    <t>Код бюджетной классификации Российской Федерации</t>
  </si>
  <si>
    <t>Кассовое исполнение</t>
  </si>
  <si>
    <t xml:space="preserve"> тыс. руб.</t>
  </si>
  <si>
    <t xml:space="preserve">                         к решению Думы</t>
  </si>
  <si>
    <t xml:space="preserve">       Усть-Кутского муниципального образования </t>
  </si>
  <si>
    <t xml:space="preserve">Отчет </t>
  </si>
  <si>
    <t>об исполнении бюджета Усть-Кутского муниципального образования за 2012 год по доходам по кодам видов доходов, подвидов доходов, классификации операций сектора государственного управления, относящихся к доходам бюджета Российской Федерации</t>
  </si>
  <si>
    <t>Приложение № 2</t>
  </si>
  <si>
    <t>000 8 50 00000 00 0000 000</t>
  </si>
  <si>
    <t>Доходы бюджета - Всего</t>
  </si>
  <si>
    <t xml:space="preserve">                         от  "24" мая 2013 г.  № 149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</si>
</sst>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88"/>
  <sheetViews>
    <sheetView showGridLines="0" tabSelected="1" view="pageBreakPreview" zoomScale="60" zoomScalePageLayoutView="0" workbookViewId="0" topLeftCell="A1">
      <selection activeCell="A4" sqref="A4:C4"/>
    </sheetView>
  </sheetViews>
  <sheetFormatPr defaultColWidth="9.140625" defaultRowHeight="12.75" customHeight="1"/>
  <cols>
    <col min="1" max="1" width="70.57421875" style="0" customWidth="1"/>
    <col min="2" max="2" width="34.140625" style="0" customWidth="1"/>
    <col min="3" max="3" width="15.421875" style="0" customWidth="1"/>
    <col min="6" max="6" width="13.140625" style="0" bestFit="1" customWidth="1"/>
  </cols>
  <sheetData>
    <row r="1" spans="1:3" ht="12.75" customHeight="1">
      <c r="A1" s="20" t="s">
        <v>352</v>
      </c>
      <c r="B1" s="20"/>
      <c r="C1" s="20"/>
    </row>
    <row r="2" spans="1:3" ht="12.75" customHeight="1">
      <c r="A2" s="21" t="s">
        <v>348</v>
      </c>
      <c r="B2" s="21"/>
      <c r="C2" s="21"/>
    </row>
    <row r="3" spans="1:3" ht="12.75" customHeight="1">
      <c r="A3" s="21" t="s">
        <v>349</v>
      </c>
      <c r="B3" s="21"/>
      <c r="C3" s="21"/>
    </row>
    <row r="4" spans="1:3" ht="15" customHeight="1">
      <c r="A4" s="21" t="s">
        <v>355</v>
      </c>
      <c r="B4" s="21"/>
      <c r="C4" s="21"/>
    </row>
    <row r="6" spans="1:4" ht="12.75" customHeight="1">
      <c r="A6" s="12"/>
      <c r="B6" s="12"/>
      <c r="C6" s="12"/>
      <c r="D6" s="12"/>
    </row>
    <row r="7" spans="1:4" ht="12.75" customHeight="1">
      <c r="A7" s="22" t="s">
        <v>350</v>
      </c>
      <c r="B7" s="22"/>
      <c r="C7" s="22"/>
      <c r="D7" s="12"/>
    </row>
    <row r="8" spans="1:4" ht="51" customHeight="1">
      <c r="A8" s="23" t="s">
        <v>351</v>
      </c>
      <c r="B8" s="24"/>
      <c r="C8" s="24"/>
      <c r="D8" s="13"/>
    </row>
    <row r="10" spans="1:9" ht="24" customHeight="1">
      <c r="A10" s="18" t="s">
        <v>347</v>
      </c>
      <c r="B10" s="19"/>
      <c r="C10" s="19"/>
      <c r="D10" s="1"/>
      <c r="E10" s="1"/>
      <c r="F10" s="1"/>
      <c r="G10" s="1"/>
      <c r="H10" s="1"/>
      <c r="I10" s="1"/>
    </row>
    <row r="11" spans="1:3" ht="47.25">
      <c r="A11" s="2" t="s">
        <v>344</v>
      </c>
      <c r="B11" s="2" t="s">
        <v>345</v>
      </c>
      <c r="C11" s="2" t="s">
        <v>346</v>
      </c>
    </row>
    <row r="12" spans="1:3" ht="15.75">
      <c r="A12" s="3" t="s">
        <v>112</v>
      </c>
      <c r="B12" s="2" t="s">
        <v>170</v>
      </c>
      <c r="C12" s="14">
        <f>C13+C27+C57+C65+C72+C91+C102+C108+C114+C120+C123+C152</f>
        <v>503175.0999999999</v>
      </c>
    </row>
    <row r="13" spans="1:3" ht="15.75">
      <c r="A13" s="4" t="s">
        <v>113</v>
      </c>
      <c r="B13" s="5" t="s">
        <v>171</v>
      </c>
      <c r="C13" s="15">
        <f>C14</f>
        <v>324082.4999999999</v>
      </c>
    </row>
    <row r="14" spans="1:3" ht="15.75">
      <c r="A14" s="4" t="s">
        <v>114</v>
      </c>
      <c r="B14" s="5" t="s">
        <v>172</v>
      </c>
      <c r="C14" s="15">
        <f>SUM(C15:C26)</f>
        <v>324082.4999999999</v>
      </c>
    </row>
    <row r="15" spans="1:3" ht="66" customHeight="1">
      <c r="A15" s="6" t="s">
        <v>0</v>
      </c>
      <c r="B15" s="7" t="s">
        <v>173</v>
      </c>
      <c r="C15" s="16">
        <v>318963.6</v>
      </c>
    </row>
    <row r="16" spans="1:3" ht="65.25" customHeight="1">
      <c r="A16" s="6" t="s">
        <v>1</v>
      </c>
      <c r="B16" s="7" t="s">
        <v>174</v>
      </c>
      <c r="C16" s="16">
        <v>1397.6</v>
      </c>
    </row>
    <row r="17" spans="1:3" ht="66" customHeight="1">
      <c r="A17" s="6" t="s">
        <v>2</v>
      </c>
      <c r="B17" s="7" t="s">
        <v>175</v>
      </c>
      <c r="C17" s="16">
        <v>747.6</v>
      </c>
    </row>
    <row r="18" spans="1:3" ht="66.75" customHeight="1">
      <c r="A18" s="6" t="s">
        <v>3</v>
      </c>
      <c r="B18" s="7" t="s">
        <v>176</v>
      </c>
      <c r="C18" s="16">
        <v>1</v>
      </c>
    </row>
    <row r="19" spans="1:3" ht="114" customHeight="1">
      <c r="A19" s="8" t="s">
        <v>4</v>
      </c>
      <c r="B19" s="7" t="s">
        <v>177</v>
      </c>
      <c r="C19" s="16">
        <v>718</v>
      </c>
    </row>
    <row r="20" spans="1:3" ht="117.75" customHeight="1">
      <c r="A20" s="8" t="s">
        <v>5</v>
      </c>
      <c r="B20" s="7" t="s">
        <v>178</v>
      </c>
      <c r="C20" s="16">
        <v>34</v>
      </c>
    </row>
    <row r="21" spans="1:3" ht="137.25" customHeight="1">
      <c r="A21" s="8" t="s">
        <v>6</v>
      </c>
      <c r="B21" s="7" t="s">
        <v>179</v>
      </c>
      <c r="C21" s="16">
        <v>6</v>
      </c>
    </row>
    <row r="22" spans="1:3" ht="47.25" customHeight="1">
      <c r="A22" s="6" t="s">
        <v>7</v>
      </c>
      <c r="B22" s="7" t="s">
        <v>180</v>
      </c>
      <c r="C22" s="16">
        <v>1513.1</v>
      </c>
    </row>
    <row r="23" spans="1:3" ht="48.75" customHeight="1">
      <c r="A23" s="6" t="s">
        <v>8</v>
      </c>
      <c r="B23" s="7" t="s">
        <v>181</v>
      </c>
      <c r="C23" s="16">
        <v>13.7</v>
      </c>
    </row>
    <row r="24" spans="1:3" ht="52.5" customHeight="1">
      <c r="A24" s="6" t="s">
        <v>9</v>
      </c>
      <c r="B24" s="7" t="s">
        <v>182</v>
      </c>
      <c r="C24" s="16">
        <v>35.3</v>
      </c>
    </row>
    <row r="25" spans="1:3" ht="98.25" customHeight="1">
      <c r="A25" s="8" t="s">
        <v>10</v>
      </c>
      <c r="B25" s="7" t="s">
        <v>183</v>
      </c>
      <c r="C25" s="16">
        <v>654</v>
      </c>
    </row>
    <row r="26" spans="1:3" ht="104.25" customHeight="1">
      <c r="A26" s="8" t="s">
        <v>11</v>
      </c>
      <c r="B26" s="7" t="s">
        <v>184</v>
      </c>
      <c r="C26" s="16">
        <v>-1.4</v>
      </c>
    </row>
    <row r="27" spans="1:3" ht="15.75">
      <c r="A27" s="3" t="s">
        <v>115</v>
      </c>
      <c r="B27" s="2" t="s">
        <v>185</v>
      </c>
      <c r="C27" s="14">
        <f>C28+C45+C53</f>
        <v>63446.299999999996</v>
      </c>
    </row>
    <row r="28" spans="1:3" ht="38.25" customHeight="1">
      <c r="A28" s="3" t="s">
        <v>117</v>
      </c>
      <c r="B28" s="2" t="s">
        <v>186</v>
      </c>
      <c r="C28" s="14">
        <f>SUM(C29:C44)</f>
        <v>25897.299999999996</v>
      </c>
    </row>
    <row r="29" spans="1:3" ht="40.5" customHeight="1">
      <c r="A29" s="6" t="s">
        <v>12</v>
      </c>
      <c r="B29" s="7" t="s">
        <v>187</v>
      </c>
      <c r="C29" s="16">
        <v>16878.8</v>
      </c>
    </row>
    <row r="30" spans="1:3" ht="42.75" customHeight="1">
      <c r="A30" s="6" t="s">
        <v>13</v>
      </c>
      <c r="B30" s="7" t="s">
        <v>188</v>
      </c>
      <c r="C30" s="16">
        <v>128.4</v>
      </c>
    </row>
    <row r="31" spans="1:3" ht="40.5" customHeight="1">
      <c r="A31" s="6" t="s">
        <v>14</v>
      </c>
      <c r="B31" s="7" t="s">
        <v>189</v>
      </c>
      <c r="C31" s="16">
        <v>5.1</v>
      </c>
    </row>
    <row r="32" spans="1:3" ht="60.75" customHeight="1">
      <c r="A32" s="6" t="s">
        <v>15</v>
      </c>
      <c r="B32" s="7" t="s">
        <v>190</v>
      </c>
      <c r="C32" s="16">
        <v>-1354.7</v>
      </c>
    </row>
    <row r="33" spans="1:3" ht="47.25">
      <c r="A33" s="6" t="s">
        <v>16</v>
      </c>
      <c r="B33" s="7" t="s">
        <v>191</v>
      </c>
      <c r="C33" s="16">
        <v>21.7</v>
      </c>
    </row>
    <row r="34" spans="1:3" ht="47.25">
      <c r="A34" s="6" t="s">
        <v>17</v>
      </c>
      <c r="B34" s="7" t="s">
        <v>192</v>
      </c>
      <c r="C34" s="16">
        <v>12.9</v>
      </c>
    </row>
    <row r="35" spans="1:3" ht="47.25">
      <c r="A35" s="6" t="s">
        <v>18</v>
      </c>
      <c r="B35" s="7" t="s">
        <v>193</v>
      </c>
      <c r="C35" s="16">
        <v>6065</v>
      </c>
    </row>
    <row r="36" spans="1:3" ht="49.5" customHeight="1">
      <c r="A36" s="6" t="s">
        <v>19</v>
      </c>
      <c r="B36" s="7" t="s">
        <v>194</v>
      </c>
      <c r="C36" s="16">
        <v>82.9</v>
      </c>
    </row>
    <row r="37" spans="1:3" ht="51.75" customHeight="1">
      <c r="A37" s="6" t="s">
        <v>20</v>
      </c>
      <c r="B37" s="7" t="s">
        <v>195</v>
      </c>
      <c r="C37" s="16">
        <v>25.9</v>
      </c>
    </row>
    <row r="38" spans="1:3" ht="63">
      <c r="A38" s="6" t="s">
        <v>21</v>
      </c>
      <c r="B38" s="7" t="s">
        <v>196</v>
      </c>
      <c r="C38" s="16">
        <v>134.1</v>
      </c>
    </row>
    <row r="39" spans="1:3" ht="64.5" customHeight="1">
      <c r="A39" s="6" t="s">
        <v>22</v>
      </c>
      <c r="B39" s="7" t="s">
        <v>197</v>
      </c>
      <c r="C39" s="16">
        <v>171.7</v>
      </c>
    </row>
    <row r="40" spans="1:3" ht="63" customHeight="1">
      <c r="A40" s="6" t="s">
        <v>23</v>
      </c>
      <c r="B40" s="7" t="s">
        <v>198</v>
      </c>
      <c r="C40" s="16">
        <v>77.3</v>
      </c>
    </row>
    <row r="41" spans="1:3" ht="33.75" customHeight="1">
      <c r="A41" s="6" t="s">
        <v>24</v>
      </c>
      <c r="B41" s="7" t="s">
        <v>199</v>
      </c>
      <c r="C41" s="16">
        <v>3.1</v>
      </c>
    </row>
    <row r="42" spans="1:3" ht="36.75" customHeight="1">
      <c r="A42" s="6" t="s">
        <v>25</v>
      </c>
      <c r="B42" s="7" t="s">
        <v>200</v>
      </c>
      <c r="C42" s="16">
        <v>3595.1</v>
      </c>
    </row>
    <row r="43" spans="1:3" ht="31.5">
      <c r="A43" s="6" t="s">
        <v>26</v>
      </c>
      <c r="B43" s="7" t="s">
        <v>201</v>
      </c>
      <c r="C43" s="16">
        <v>45.4</v>
      </c>
    </row>
    <row r="44" spans="1:3" ht="31.5">
      <c r="A44" s="6" t="s">
        <v>27</v>
      </c>
      <c r="B44" s="7" t="s">
        <v>202</v>
      </c>
      <c r="C44" s="16">
        <v>4.6</v>
      </c>
    </row>
    <row r="45" spans="1:3" ht="31.5">
      <c r="A45" s="3" t="s">
        <v>116</v>
      </c>
      <c r="B45" s="2" t="s">
        <v>203</v>
      </c>
      <c r="C45" s="14">
        <f>SUM(C46:C52)</f>
        <v>37548.3</v>
      </c>
    </row>
    <row r="46" spans="1:3" ht="31.5">
      <c r="A46" s="6" t="s">
        <v>28</v>
      </c>
      <c r="B46" s="7" t="s">
        <v>204</v>
      </c>
      <c r="C46" s="16">
        <v>37259.6</v>
      </c>
    </row>
    <row r="47" spans="1:3" ht="36" customHeight="1">
      <c r="A47" s="6" t="s">
        <v>29</v>
      </c>
      <c r="B47" s="7" t="s">
        <v>205</v>
      </c>
      <c r="C47" s="16">
        <v>80.5</v>
      </c>
    </row>
    <row r="48" spans="1:3" ht="31.5">
      <c r="A48" s="6" t="s">
        <v>30</v>
      </c>
      <c r="B48" s="7" t="s">
        <v>206</v>
      </c>
      <c r="C48" s="16">
        <v>209.8</v>
      </c>
    </row>
    <row r="49" spans="1:3" ht="31.5">
      <c r="A49" s="6" t="s">
        <v>31</v>
      </c>
      <c r="B49" s="7" t="s">
        <v>207</v>
      </c>
      <c r="C49" s="16">
        <v>-22.3</v>
      </c>
    </row>
    <row r="50" spans="1:3" ht="47.25">
      <c r="A50" s="6" t="s">
        <v>32</v>
      </c>
      <c r="B50" s="7" t="s">
        <v>208</v>
      </c>
      <c r="C50" s="16">
        <v>-113.6</v>
      </c>
    </row>
    <row r="51" spans="1:3" ht="47.25">
      <c r="A51" s="6" t="s">
        <v>33</v>
      </c>
      <c r="B51" s="7" t="s">
        <v>209</v>
      </c>
      <c r="C51" s="16">
        <v>73.5</v>
      </c>
    </row>
    <row r="52" spans="1:3" ht="52.5" customHeight="1">
      <c r="A52" s="6" t="s">
        <v>34</v>
      </c>
      <c r="B52" s="7" t="s">
        <v>210</v>
      </c>
      <c r="C52" s="16">
        <v>60.8</v>
      </c>
    </row>
    <row r="53" spans="1:3" ht="15.75">
      <c r="A53" s="3" t="s">
        <v>118</v>
      </c>
      <c r="B53" s="2" t="s">
        <v>211</v>
      </c>
      <c r="C53" s="14">
        <f>SUM(C54:C56)</f>
        <v>0.7000000000000001</v>
      </c>
    </row>
    <row r="54" spans="1:3" ht="15.75">
      <c r="A54" s="6" t="s">
        <v>35</v>
      </c>
      <c r="B54" s="7" t="s">
        <v>212</v>
      </c>
      <c r="C54" s="16">
        <v>0.5</v>
      </c>
    </row>
    <row r="55" spans="1:3" ht="15.75">
      <c r="A55" s="6" t="s">
        <v>36</v>
      </c>
      <c r="B55" s="7" t="s">
        <v>213</v>
      </c>
      <c r="C55" s="16">
        <v>0.3</v>
      </c>
    </row>
    <row r="56" spans="1:3" ht="31.5">
      <c r="A56" s="6" t="s">
        <v>37</v>
      </c>
      <c r="B56" s="7" t="s">
        <v>214</v>
      </c>
      <c r="C56" s="16">
        <v>-0.1</v>
      </c>
    </row>
    <row r="57" spans="1:3" ht="15.75">
      <c r="A57" s="3" t="s">
        <v>119</v>
      </c>
      <c r="B57" s="2" t="s">
        <v>215</v>
      </c>
      <c r="C57" s="14">
        <f>C58+C61</f>
        <v>-0.29999999999999993</v>
      </c>
    </row>
    <row r="58" spans="1:3" ht="15.75">
      <c r="A58" s="3" t="s">
        <v>120</v>
      </c>
      <c r="B58" s="2" t="s">
        <v>216</v>
      </c>
      <c r="C58" s="14">
        <f>SUM(C59:C60)</f>
        <v>0.1</v>
      </c>
    </row>
    <row r="59" spans="1:3" ht="47.25">
      <c r="A59" s="6" t="s">
        <v>38</v>
      </c>
      <c r="B59" s="7" t="s">
        <v>217</v>
      </c>
      <c r="C59" s="16">
        <v>0.1</v>
      </c>
    </row>
    <row r="60" spans="1:3" ht="52.5" customHeight="1">
      <c r="A60" s="6" t="s">
        <v>39</v>
      </c>
      <c r="B60" s="7" t="s">
        <v>218</v>
      </c>
      <c r="C60" s="16">
        <v>0</v>
      </c>
    </row>
    <row r="61" spans="1:3" ht="15.75">
      <c r="A61" s="3" t="s">
        <v>121</v>
      </c>
      <c r="B61" s="2" t="s">
        <v>219</v>
      </c>
      <c r="C61" s="14">
        <f>SUM(C62:C64)</f>
        <v>-0.3999999999999999</v>
      </c>
    </row>
    <row r="62" spans="1:3" ht="87.75" customHeight="1">
      <c r="A62" s="6" t="s">
        <v>40</v>
      </c>
      <c r="B62" s="7" t="s">
        <v>220</v>
      </c>
      <c r="C62" s="16">
        <v>2.1</v>
      </c>
    </row>
    <row r="63" spans="1:3" ht="84.75" customHeight="1">
      <c r="A63" s="6" t="s">
        <v>41</v>
      </c>
      <c r="B63" s="7" t="s">
        <v>221</v>
      </c>
      <c r="C63" s="16">
        <v>0</v>
      </c>
    </row>
    <row r="64" spans="1:3" ht="87.75" customHeight="1">
      <c r="A64" s="6" t="s">
        <v>42</v>
      </c>
      <c r="B64" s="7" t="s">
        <v>222</v>
      </c>
      <c r="C64" s="16">
        <v>-2.5</v>
      </c>
    </row>
    <row r="65" spans="1:3" ht="15.75">
      <c r="A65" s="3" t="s">
        <v>122</v>
      </c>
      <c r="B65" s="2" t="s">
        <v>223</v>
      </c>
      <c r="C65" s="14">
        <f>C66+C69</f>
        <v>6367</v>
      </c>
    </row>
    <row r="66" spans="1:3" ht="36.75" customHeight="1">
      <c r="A66" s="3" t="s">
        <v>123</v>
      </c>
      <c r="B66" s="2" t="s">
        <v>224</v>
      </c>
      <c r="C66" s="14">
        <f>C67+C68</f>
        <v>4659</v>
      </c>
    </row>
    <row r="67" spans="1:3" ht="48.75" customHeight="1">
      <c r="A67" s="6" t="s">
        <v>43</v>
      </c>
      <c r="B67" s="7" t="s">
        <v>225</v>
      </c>
      <c r="C67" s="16">
        <v>4675.4</v>
      </c>
    </row>
    <row r="68" spans="1:3" ht="52.5" customHeight="1">
      <c r="A68" s="6" t="s">
        <v>44</v>
      </c>
      <c r="B68" s="7" t="s">
        <v>226</v>
      </c>
      <c r="C68" s="16">
        <v>-16.4</v>
      </c>
    </row>
    <row r="69" spans="1:3" ht="31.5">
      <c r="A69" s="3" t="s">
        <v>124</v>
      </c>
      <c r="B69" s="2" t="s">
        <v>227</v>
      </c>
      <c r="C69" s="14">
        <f>C70+C71</f>
        <v>1708</v>
      </c>
    </row>
    <row r="70" spans="1:3" ht="84.75" customHeight="1">
      <c r="A70" s="6" t="s">
        <v>45</v>
      </c>
      <c r="B70" s="7" t="s">
        <v>228</v>
      </c>
      <c r="C70" s="16">
        <v>1690</v>
      </c>
    </row>
    <row r="71" spans="1:3" ht="39" customHeight="1">
      <c r="A71" s="6" t="s">
        <v>46</v>
      </c>
      <c r="B71" s="7" t="s">
        <v>229</v>
      </c>
      <c r="C71" s="16">
        <v>18</v>
      </c>
    </row>
    <row r="72" spans="1:3" ht="53.25" customHeight="1">
      <c r="A72" s="3" t="s">
        <v>125</v>
      </c>
      <c r="B72" s="2" t="s">
        <v>230</v>
      </c>
      <c r="C72" s="14">
        <f>C73+C77+C81+C85</f>
        <v>43.5</v>
      </c>
    </row>
    <row r="73" spans="1:3" ht="31.5">
      <c r="A73" s="3" t="s">
        <v>127</v>
      </c>
      <c r="B73" s="2" t="s">
        <v>231</v>
      </c>
      <c r="C73" s="14">
        <f>SUM(C74:C76)</f>
        <v>-0.1000000000000002</v>
      </c>
    </row>
    <row r="74" spans="1:3" ht="53.25" customHeight="1">
      <c r="A74" s="6" t="s">
        <v>47</v>
      </c>
      <c r="B74" s="7" t="s">
        <v>232</v>
      </c>
      <c r="C74" s="16">
        <v>-2.2</v>
      </c>
    </row>
    <row r="75" spans="1:3" ht="47.25">
      <c r="A75" s="6" t="s">
        <v>48</v>
      </c>
      <c r="B75" s="7" t="s">
        <v>233</v>
      </c>
      <c r="C75" s="16">
        <v>1.5</v>
      </c>
    </row>
    <row r="76" spans="1:3" ht="53.25" customHeight="1">
      <c r="A76" s="6" t="s">
        <v>49</v>
      </c>
      <c r="B76" s="7" t="s">
        <v>234</v>
      </c>
      <c r="C76" s="16">
        <v>0.6</v>
      </c>
    </row>
    <row r="77" spans="1:3" ht="15.75">
      <c r="A77" s="3" t="s">
        <v>126</v>
      </c>
      <c r="B77" s="2" t="s">
        <v>235</v>
      </c>
      <c r="C77" s="14">
        <f>SUM(C78:C80)</f>
        <v>10.299999999999999</v>
      </c>
    </row>
    <row r="78" spans="1:3" ht="15.75">
      <c r="A78" s="6" t="s">
        <v>50</v>
      </c>
      <c r="B78" s="7" t="s">
        <v>236</v>
      </c>
      <c r="C78" s="16">
        <v>3.7</v>
      </c>
    </row>
    <row r="79" spans="1:3" ht="15.75">
      <c r="A79" s="6" t="s">
        <v>51</v>
      </c>
      <c r="B79" s="7" t="s">
        <v>237</v>
      </c>
      <c r="C79" s="16">
        <v>6.5</v>
      </c>
    </row>
    <row r="80" spans="1:3" ht="15.75">
      <c r="A80" s="6" t="s">
        <v>52</v>
      </c>
      <c r="B80" s="7" t="s">
        <v>238</v>
      </c>
      <c r="C80" s="16">
        <v>0.1</v>
      </c>
    </row>
    <row r="81" spans="1:3" ht="31.5">
      <c r="A81" s="3" t="s">
        <v>128</v>
      </c>
      <c r="B81" s="2" t="s">
        <v>239</v>
      </c>
      <c r="C81" s="14">
        <f>SUM(C82:C84)</f>
        <v>6.2</v>
      </c>
    </row>
    <row r="82" spans="1:3" ht="15.75">
      <c r="A82" s="6" t="s">
        <v>53</v>
      </c>
      <c r="B82" s="7" t="s">
        <v>240</v>
      </c>
      <c r="C82" s="16">
        <v>-1</v>
      </c>
    </row>
    <row r="83" spans="1:3" ht="15.75">
      <c r="A83" s="6" t="s">
        <v>54</v>
      </c>
      <c r="B83" s="7" t="s">
        <v>241</v>
      </c>
      <c r="C83" s="16">
        <v>6.2</v>
      </c>
    </row>
    <row r="84" spans="1:3" ht="15.75">
      <c r="A84" s="6" t="s">
        <v>55</v>
      </c>
      <c r="B84" s="7" t="s">
        <v>242</v>
      </c>
      <c r="C84" s="16">
        <v>1</v>
      </c>
    </row>
    <row r="85" spans="1:3" ht="15" customHeight="1">
      <c r="A85" s="3" t="s">
        <v>129</v>
      </c>
      <c r="B85" s="2" t="s">
        <v>243</v>
      </c>
      <c r="C85" s="14">
        <f>SUM(C86:C90)</f>
        <v>27.1</v>
      </c>
    </row>
    <row r="86" spans="1:3" ht="69" customHeight="1">
      <c r="A86" s="6" t="s">
        <v>56</v>
      </c>
      <c r="B86" s="7" t="s">
        <v>244</v>
      </c>
      <c r="C86" s="16">
        <v>3</v>
      </c>
    </row>
    <row r="87" spans="1:3" ht="69.75" customHeight="1">
      <c r="A87" s="6" t="s">
        <v>57</v>
      </c>
      <c r="B87" s="7" t="s">
        <v>245</v>
      </c>
      <c r="C87" s="16">
        <v>3.7</v>
      </c>
    </row>
    <row r="88" spans="1:3" ht="63.75" customHeight="1">
      <c r="A88" s="6" t="s">
        <v>58</v>
      </c>
      <c r="B88" s="7" t="s">
        <v>246</v>
      </c>
      <c r="C88" s="16">
        <v>0.1</v>
      </c>
    </row>
    <row r="89" spans="1:3" ht="37.5" customHeight="1">
      <c r="A89" s="6" t="s">
        <v>59</v>
      </c>
      <c r="B89" s="7" t="s">
        <v>247</v>
      </c>
      <c r="C89" s="16">
        <v>3</v>
      </c>
    </row>
    <row r="90" spans="1:3" ht="31.5">
      <c r="A90" s="6" t="s">
        <v>60</v>
      </c>
      <c r="B90" s="7" t="s">
        <v>248</v>
      </c>
      <c r="C90" s="16">
        <v>17.3</v>
      </c>
    </row>
    <row r="91" spans="1:3" ht="54.75" customHeight="1">
      <c r="A91" s="3" t="s">
        <v>130</v>
      </c>
      <c r="B91" s="2" t="s">
        <v>249</v>
      </c>
      <c r="C91" s="14">
        <f>C92+C94+C98+C100</f>
        <v>21767.8</v>
      </c>
    </row>
    <row r="92" spans="1:3" ht="95.25" customHeight="1">
      <c r="A92" s="3" t="s">
        <v>133</v>
      </c>
      <c r="B92" s="2" t="s">
        <v>250</v>
      </c>
      <c r="C92" s="14">
        <f>C93</f>
        <v>3880.7</v>
      </c>
    </row>
    <row r="93" spans="1:3" ht="63">
      <c r="A93" s="6" t="s">
        <v>61</v>
      </c>
      <c r="B93" s="7" t="s">
        <v>251</v>
      </c>
      <c r="C93" s="16">
        <v>3880.7</v>
      </c>
    </row>
    <row r="94" spans="1:3" ht="69" customHeight="1">
      <c r="A94" s="3" t="s">
        <v>132</v>
      </c>
      <c r="B94" s="2" t="s">
        <v>252</v>
      </c>
      <c r="C94" s="14">
        <f>SUM(C95:C97)</f>
        <v>11196.6</v>
      </c>
    </row>
    <row r="95" spans="1:3" ht="84.75" customHeight="1">
      <c r="A95" s="8" t="s">
        <v>62</v>
      </c>
      <c r="B95" s="7" t="s">
        <v>253</v>
      </c>
      <c r="C95" s="16">
        <v>16.4</v>
      </c>
    </row>
    <row r="96" spans="1:3" ht="86.25" customHeight="1">
      <c r="A96" s="8" t="s">
        <v>63</v>
      </c>
      <c r="B96" s="7" t="s">
        <v>254</v>
      </c>
      <c r="C96" s="16">
        <v>11176</v>
      </c>
    </row>
    <row r="97" spans="1:3" ht="78.75">
      <c r="A97" s="8" t="s">
        <v>64</v>
      </c>
      <c r="B97" s="7" t="s">
        <v>255</v>
      </c>
      <c r="C97" s="16">
        <v>4.2</v>
      </c>
    </row>
    <row r="98" spans="1:3" ht="94.5">
      <c r="A98" s="9" t="s">
        <v>131</v>
      </c>
      <c r="B98" s="2" t="s">
        <v>256</v>
      </c>
      <c r="C98" s="14">
        <f>C99</f>
        <v>6661.7</v>
      </c>
    </row>
    <row r="99" spans="1:3" ht="84" customHeight="1">
      <c r="A99" s="6" t="s">
        <v>65</v>
      </c>
      <c r="B99" s="7" t="s">
        <v>257</v>
      </c>
      <c r="C99" s="16">
        <v>6661.7</v>
      </c>
    </row>
    <row r="100" spans="1:3" ht="31.5">
      <c r="A100" s="3" t="s">
        <v>134</v>
      </c>
      <c r="B100" s="2" t="s">
        <v>258</v>
      </c>
      <c r="C100" s="14">
        <f>C101</f>
        <v>28.8</v>
      </c>
    </row>
    <row r="101" spans="1:3" ht="56.25" customHeight="1">
      <c r="A101" s="6" t="s">
        <v>66</v>
      </c>
      <c r="B101" s="7" t="s">
        <v>259</v>
      </c>
      <c r="C101" s="16">
        <v>28.8</v>
      </c>
    </row>
    <row r="102" spans="1:3" ht="20.25" customHeight="1">
      <c r="A102" s="3" t="s">
        <v>135</v>
      </c>
      <c r="B102" s="2" t="s">
        <v>260</v>
      </c>
      <c r="C102" s="14">
        <f>C103</f>
        <v>19268.8</v>
      </c>
    </row>
    <row r="103" spans="1:3" ht="15.75">
      <c r="A103" s="3" t="s">
        <v>136</v>
      </c>
      <c r="B103" s="2" t="s">
        <v>261</v>
      </c>
      <c r="C103" s="14">
        <f>SUM(C104:C107)</f>
        <v>19268.8</v>
      </c>
    </row>
    <row r="104" spans="1:3" ht="42.75" customHeight="1">
      <c r="A104" s="6" t="s">
        <v>67</v>
      </c>
      <c r="B104" s="7" t="s">
        <v>262</v>
      </c>
      <c r="C104" s="16">
        <v>16516</v>
      </c>
    </row>
    <row r="105" spans="1:3" ht="36" customHeight="1">
      <c r="A105" s="6" t="s">
        <v>68</v>
      </c>
      <c r="B105" s="7" t="s">
        <v>263</v>
      </c>
      <c r="C105" s="16">
        <v>64.6</v>
      </c>
    </row>
    <row r="106" spans="1:3" ht="31.5" customHeight="1">
      <c r="A106" s="6" t="s">
        <v>69</v>
      </c>
      <c r="B106" s="7" t="s">
        <v>264</v>
      </c>
      <c r="C106" s="16">
        <v>38.9</v>
      </c>
    </row>
    <row r="107" spans="1:3" ht="36" customHeight="1">
      <c r="A107" s="6" t="s">
        <v>70</v>
      </c>
      <c r="B107" s="7" t="s">
        <v>265</v>
      </c>
      <c r="C107" s="16">
        <v>2649.3</v>
      </c>
    </row>
    <row r="108" spans="1:3" ht="33" customHeight="1">
      <c r="A108" s="3" t="s">
        <v>137</v>
      </c>
      <c r="B108" s="2" t="s">
        <v>266</v>
      </c>
      <c r="C108" s="14">
        <f>C109+C111</f>
        <v>43409.700000000004</v>
      </c>
    </row>
    <row r="109" spans="1:3" ht="21.75" customHeight="1">
      <c r="A109" s="3" t="s">
        <v>141</v>
      </c>
      <c r="B109" s="2" t="s">
        <v>267</v>
      </c>
      <c r="C109" s="14">
        <f>C110</f>
        <v>42071.9</v>
      </c>
    </row>
    <row r="110" spans="1:3" ht="34.5" customHeight="1">
      <c r="A110" s="6" t="s">
        <v>138</v>
      </c>
      <c r="B110" s="7" t="s">
        <v>268</v>
      </c>
      <c r="C110" s="16">
        <v>42071.9</v>
      </c>
    </row>
    <row r="111" spans="1:3" ht="16.5" customHeight="1">
      <c r="A111" s="3" t="s">
        <v>140</v>
      </c>
      <c r="B111" s="2" t="s">
        <v>269</v>
      </c>
      <c r="C111" s="14">
        <f>C112+C113</f>
        <v>1337.8</v>
      </c>
    </row>
    <row r="112" spans="1:3" ht="48.75" customHeight="1">
      <c r="A112" s="6" t="s">
        <v>71</v>
      </c>
      <c r="B112" s="7" t="s">
        <v>270</v>
      </c>
      <c r="C112" s="16">
        <v>413.7</v>
      </c>
    </row>
    <row r="113" spans="1:3" ht="37.5" customHeight="1">
      <c r="A113" s="6" t="s">
        <v>139</v>
      </c>
      <c r="B113" s="7" t="s">
        <v>271</v>
      </c>
      <c r="C113" s="16">
        <v>924.1</v>
      </c>
    </row>
    <row r="114" spans="1:3" ht="31.5">
      <c r="A114" s="3" t="s">
        <v>142</v>
      </c>
      <c r="B114" s="2" t="s">
        <v>272</v>
      </c>
      <c r="C114" s="14">
        <f>C115+C117</f>
        <v>19797.4</v>
      </c>
    </row>
    <row r="115" spans="1:3" ht="78.75" customHeight="1">
      <c r="A115" s="3" t="s">
        <v>143</v>
      </c>
      <c r="B115" s="2" t="s">
        <v>273</v>
      </c>
      <c r="C115" s="14">
        <f>C116</f>
        <v>14249.7</v>
      </c>
    </row>
    <row r="116" spans="1:3" ht="63" customHeight="1">
      <c r="A116" s="6" t="s">
        <v>72</v>
      </c>
      <c r="B116" s="7" t="s">
        <v>274</v>
      </c>
      <c r="C116" s="16">
        <v>14249.7</v>
      </c>
    </row>
    <row r="117" spans="1:3" ht="51.75" customHeight="1">
      <c r="A117" s="3" t="s">
        <v>144</v>
      </c>
      <c r="B117" s="2" t="s">
        <v>275</v>
      </c>
      <c r="C117" s="14">
        <f>C118+C119</f>
        <v>5547.7</v>
      </c>
    </row>
    <row r="118" spans="1:3" ht="47.25">
      <c r="A118" s="6" t="s">
        <v>73</v>
      </c>
      <c r="B118" s="7" t="s">
        <v>276</v>
      </c>
      <c r="C118" s="16">
        <v>5383.3</v>
      </c>
    </row>
    <row r="119" spans="1:3" ht="63">
      <c r="A119" s="6" t="s">
        <v>74</v>
      </c>
      <c r="B119" s="7" t="s">
        <v>277</v>
      </c>
      <c r="C119" s="16">
        <v>164.4</v>
      </c>
    </row>
    <row r="120" spans="1:3" ht="15.75">
      <c r="A120" s="3" t="s">
        <v>145</v>
      </c>
      <c r="B120" s="2" t="s">
        <v>278</v>
      </c>
      <c r="C120" s="14">
        <f>C121</f>
        <v>6.6</v>
      </c>
    </row>
    <row r="121" spans="1:3" ht="31.5">
      <c r="A121" s="3" t="s">
        <v>146</v>
      </c>
      <c r="B121" s="2" t="s">
        <v>279</v>
      </c>
      <c r="C121" s="14">
        <f>C122</f>
        <v>6.6</v>
      </c>
    </row>
    <row r="122" spans="1:3" ht="31.5">
      <c r="A122" s="6" t="s">
        <v>75</v>
      </c>
      <c r="B122" s="7" t="s">
        <v>343</v>
      </c>
      <c r="C122" s="16">
        <v>6.6</v>
      </c>
    </row>
    <row r="123" spans="1:3" ht="15.75">
      <c r="A123" s="3" t="s">
        <v>147</v>
      </c>
      <c r="B123" s="2" t="s">
        <v>342</v>
      </c>
      <c r="C123" s="14">
        <f>C124+C127+C129+C131+C137+C139+C142+C144+C146</f>
        <v>4728.9</v>
      </c>
    </row>
    <row r="124" spans="1:3" ht="33.75" customHeight="1">
      <c r="A124" s="3" t="s">
        <v>150</v>
      </c>
      <c r="B124" s="2" t="s">
        <v>341</v>
      </c>
      <c r="C124" s="14">
        <f>C125+C126</f>
        <v>411.8</v>
      </c>
    </row>
    <row r="125" spans="1:3" ht="114" customHeight="1">
      <c r="A125" s="8" t="s">
        <v>76</v>
      </c>
      <c r="B125" s="7" t="s">
        <v>340</v>
      </c>
      <c r="C125" s="16">
        <v>388</v>
      </c>
    </row>
    <row r="126" spans="1:3" ht="56.25" customHeight="1">
      <c r="A126" s="6" t="s">
        <v>77</v>
      </c>
      <c r="B126" s="7" t="s">
        <v>339</v>
      </c>
      <c r="C126" s="16">
        <v>23.8</v>
      </c>
    </row>
    <row r="127" spans="1:3" ht="63">
      <c r="A127" s="3" t="s">
        <v>78</v>
      </c>
      <c r="B127" s="2" t="s">
        <v>338</v>
      </c>
      <c r="C127" s="14">
        <f>C128</f>
        <v>58.2</v>
      </c>
    </row>
    <row r="128" spans="1:3" ht="63">
      <c r="A128" s="6" t="s">
        <v>78</v>
      </c>
      <c r="B128" s="7" t="s">
        <v>337</v>
      </c>
      <c r="C128" s="16">
        <v>58.2</v>
      </c>
    </row>
    <row r="129" spans="1:3" ht="63">
      <c r="A129" s="3" t="s">
        <v>149</v>
      </c>
      <c r="B129" s="2" t="s">
        <v>336</v>
      </c>
      <c r="C129" s="14">
        <f>C130</f>
        <v>59.6</v>
      </c>
    </row>
    <row r="130" spans="1:3" ht="63">
      <c r="A130" s="6" t="s">
        <v>79</v>
      </c>
      <c r="B130" s="7" t="s">
        <v>335</v>
      </c>
      <c r="C130" s="16">
        <v>59.6</v>
      </c>
    </row>
    <row r="131" spans="1:3" ht="97.5" customHeight="1">
      <c r="A131" s="9" t="s">
        <v>151</v>
      </c>
      <c r="B131" s="2" t="s">
        <v>334</v>
      </c>
      <c r="C131" s="14">
        <f>C132+C133+C134+C135+C136</f>
        <v>276.6</v>
      </c>
    </row>
    <row r="132" spans="1:3" ht="37.5" customHeight="1">
      <c r="A132" s="6" t="s">
        <v>80</v>
      </c>
      <c r="B132" s="7" t="s">
        <v>333</v>
      </c>
      <c r="C132" s="16">
        <v>5</v>
      </c>
    </row>
    <row r="133" spans="1:3" ht="33" customHeight="1">
      <c r="A133" s="6" t="s">
        <v>81</v>
      </c>
      <c r="B133" s="7" t="s">
        <v>332</v>
      </c>
      <c r="C133" s="16">
        <v>71.7</v>
      </c>
    </row>
    <row r="134" spans="1:3" ht="31.5">
      <c r="A134" s="6" t="s">
        <v>82</v>
      </c>
      <c r="B134" s="7" t="s">
        <v>331</v>
      </c>
      <c r="C134" s="16">
        <v>133.3</v>
      </c>
    </row>
    <row r="135" spans="1:3" ht="31.5">
      <c r="A135" s="6" t="s">
        <v>83</v>
      </c>
      <c r="B135" s="7" t="s">
        <v>330</v>
      </c>
      <c r="C135" s="16">
        <v>7.5</v>
      </c>
    </row>
    <row r="136" spans="1:3" ht="31.5">
      <c r="A136" s="6" t="s">
        <v>84</v>
      </c>
      <c r="B136" s="7" t="s">
        <v>329</v>
      </c>
      <c r="C136" s="16">
        <v>59.1</v>
      </c>
    </row>
    <row r="137" spans="1:3" ht="72" customHeight="1">
      <c r="A137" s="3" t="s">
        <v>85</v>
      </c>
      <c r="B137" s="2" t="s">
        <v>328</v>
      </c>
      <c r="C137" s="14">
        <f>C138</f>
        <v>772.1</v>
      </c>
    </row>
    <row r="138" spans="1:3" ht="47.25">
      <c r="A138" s="6" t="s">
        <v>85</v>
      </c>
      <c r="B138" s="7" t="s">
        <v>327</v>
      </c>
      <c r="C138" s="16">
        <v>772.1</v>
      </c>
    </row>
    <row r="139" spans="1:3" ht="36.75" customHeight="1">
      <c r="A139" s="3" t="s">
        <v>152</v>
      </c>
      <c r="B139" s="2" t="s">
        <v>326</v>
      </c>
      <c r="C139" s="14">
        <f>C140+C141</f>
        <v>461.5</v>
      </c>
    </row>
    <row r="140" spans="1:3" ht="63">
      <c r="A140" s="6" t="s">
        <v>86</v>
      </c>
      <c r="B140" s="7" t="s">
        <v>325</v>
      </c>
      <c r="C140" s="16">
        <v>8.5</v>
      </c>
    </row>
    <row r="141" spans="1:3" ht="35.25" customHeight="1">
      <c r="A141" s="6" t="s">
        <v>87</v>
      </c>
      <c r="B141" s="7" t="s">
        <v>324</v>
      </c>
      <c r="C141" s="16">
        <v>453</v>
      </c>
    </row>
    <row r="142" spans="1:3" ht="66" customHeight="1">
      <c r="A142" s="3" t="s">
        <v>88</v>
      </c>
      <c r="B142" s="2" t="s">
        <v>323</v>
      </c>
      <c r="C142" s="14">
        <f>C143</f>
        <v>4.5</v>
      </c>
    </row>
    <row r="143" spans="1:3" ht="66" customHeight="1">
      <c r="A143" s="6" t="s">
        <v>88</v>
      </c>
      <c r="B143" s="7" t="s">
        <v>322</v>
      </c>
      <c r="C143" s="16">
        <v>4.5</v>
      </c>
    </row>
    <row r="144" spans="1:3" ht="39" customHeight="1">
      <c r="A144" s="3" t="s">
        <v>153</v>
      </c>
      <c r="B144" s="2" t="s">
        <v>321</v>
      </c>
      <c r="C144" s="14">
        <f>C145</f>
        <v>40</v>
      </c>
    </row>
    <row r="145" spans="1:3" ht="47.25">
      <c r="A145" s="6" t="s">
        <v>89</v>
      </c>
      <c r="B145" s="7" t="s">
        <v>320</v>
      </c>
      <c r="C145" s="16">
        <v>40</v>
      </c>
    </row>
    <row r="146" spans="1:3" ht="31.5">
      <c r="A146" s="3" t="s">
        <v>148</v>
      </c>
      <c r="B146" s="2" t="s">
        <v>319</v>
      </c>
      <c r="C146" s="14">
        <f>C147+C148+C149+C150+C151</f>
        <v>2644.6</v>
      </c>
    </row>
    <row r="147" spans="1:3" ht="53.25" customHeight="1">
      <c r="A147" s="6" t="s">
        <v>90</v>
      </c>
      <c r="B147" s="7" t="s">
        <v>318</v>
      </c>
      <c r="C147" s="16">
        <v>7</v>
      </c>
    </row>
    <row r="148" spans="1:3" ht="47.25">
      <c r="A148" s="6" t="s">
        <v>91</v>
      </c>
      <c r="B148" s="7" t="s">
        <v>317</v>
      </c>
      <c r="C148" s="16">
        <v>34</v>
      </c>
    </row>
    <row r="149" spans="1:3" ht="48.75" customHeight="1">
      <c r="A149" s="6" t="s">
        <v>92</v>
      </c>
      <c r="B149" s="7" t="s">
        <v>316</v>
      </c>
      <c r="C149" s="16">
        <v>21.3</v>
      </c>
    </row>
    <row r="150" spans="1:3" ht="41.25" customHeight="1">
      <c r="A150" s="6" t="s">
        <v>93</v>
      </c>
      <c r="B150" s="7" t="s">
        <v>315</v>
      </c>
      <c r="C150" s="16">
        <v>2555.2</v>
      </c>
    </row>
    <row r="151" spans="1:3" ht="49.5" customHeight="1">
      <c r="A151" s="6" t="s">
        <v>91</v>
      </c>
      <c r="B151" s="7" t="s">
        <v>314</v>
      </c>
      <c r="C151" s="16">
        <v>27.1</v>
      </c>
    </row>
    <row r="152" spans="1:3" ht="15.75">
      <c r="A152" s="3" t="s">
        <v>154</v>
      </c>
      <c r="B152" s="2" t="s">
        <v>313</v>
      </c>
      <c r="C152" s="14">
        <f>C153+C155</f>
        <v>256.9</v>
      </c>
    </row>
    <row r="153" spans="1:3" ht="15.75">
      <c r="A153" s="3" t="s">
        <v>156</v>
      </c>
      <c r="B153" s="2" t="s">
        <v>312</v>
      </c>
      <c r="C153" s="14">
        <f>C154</f>
        <v>-33.1</v>
      </c>
    </row>
    <row r="154" spans="1:3" ht="31.5">
      <c r="A154" s="6" t="s">
        <v>94</v>
      </c>
      <c r="B154" s="7" t="s">
        <v>311</v>
      </c>
      <c r="C154" s="16">
        <v>-33.1</v>
      </c>
    </row>
    <row r="155" spans="1:3" ht="15.75">
      <c r="A155" s="3" t="s">
        <v>155</v>
      </c>
      <c r="B155" s="2" t="s">
        <v>310</v>
      </c>
      <c r="C155" s="14">
        <f>C156+C157</f>
        <v>290</v>
      </c>
    </row>
    <row r="156" spans="1:3" ht="47.25">
      <c r="A156" s="6" t="s">
        <v>95</v>
      </c>
      <c r="B156" s="7" t="s">
        <v>309</v>
      </c>
      <c r="C156" s="16">
        <v>1.5</v>
      </c>
    </row>
    <row r="157" spans="1:3" ht="18" customHeight="1">
      <c r="A157" s="6" t="s">
        <v>96</v>
      </c>
      <c r="B157" s="7" t="s">
        <v>308</v>
      </c>
      <c r="C157" s="16">
        <v>288.5</v>
      </c>
    </row>
    <row r="158" spans="1:3" ht="15.75">
      <c r="A158" s="3" t="s">
        <v>157</v>
      </c>
      <c r="B158" s="2" t="s">
        <v>307</v>
      </c>
      <c r="C158" s="14">
        <f>C160+C163+C166+C174+C178+C181+C184</f>
        <v>876450.0000000001</v>
      </c>
    </row>
    <row r="159" spans="1:3" ht="31.5">
      <c r="A159" s="3" t="s">
        <v>158</v>
      </c>
      <c r="B159" s="2" t="s">
        <v>306</v>
      </c>
      <c r="C159" s="14">
        <f>C160+C163+C166+C174</f>
        <v>872708.4</v>
      </c>
    </row>
    <row r="160" spans="1:3" ht="37.5" customHeight="1">
      <c r="A160" s="3" t="s">
        <v>159</v>
      </c>
      <c r="B160" s="2" t="s">
        <v>305</v>
      </c>
      <c r="C160" s="14">
        <f>C161+C162</f>
        <v>140393</v>
      </c>
    </row>
    <row r="161" spans="1:3" ht="37.5" customHeight="1">
      <c r="A161" s="6" t="s">
        <v>97</v>
      </c>
      <c r="B161" s="7" t="s">
        <v>304</v>
      </c>
      <c r="C161" s="16">
        <v>36688</v>
      </c>
    </row>
    <row r="162" spans="1:3" ht="39" customHeight="1">
      <c r="A162" s="6" t="s">
        <v>98</v>
      </c>
      <c r="B162" s="7" t="s">
        <v>303</v>
      </c>
      <c r="C162" s="16">
        <v>103705</v>
      </c>
    </row>
    <row r="163" spans="1:3" ht="39" customHeight="1">
      <c r="A163" s="3" t="s">
        <v>167</v>
      </c>
      <c r="B163" s="2" t="s">
        <v>302</v>
      </c>
      <c r="C163" s="14">
        <f>C164+C165</f>
        <v>167576.8</v>
      </c>
    </row>
    <row r="164" spans="1:3" ht="54" customHeight="1">
      <c r="A164" s="6" t="s">
        <v>99</v>
      </c>
      <c r="B164" s="7" t="s">
        <v>301</v>
      </c>
      <c r="C164" s="16">
        <v>360</v>
      </c>
    </row>
    <row r="165" spans="1:3" ht="15.75">
      <c r="A165" s="6" t="s">
        <v>168</v>
      </c>
      <c r="B165" s="7" t="s">
        <v>300</v>
      </c>
      <c r="C165" s="16">
        <v>167216.8</v>
      </c>
    </row>
    <row r="166" spans="1:3" ht="34.5" customHeight="1">
      <c r="A166" s="3" t="s">
        <v>160</v>
      </c>
      <c r="B166" s="2" t="s">
        <v>299</v>
      </c>
      <c r="C166" s="14">
        <f>C167+C168+C169+C170+C171+C172+C173</f>
        <v>554214.5</v>
      </c>
    </row>
    <row r="167" spans="1:3" ht="63">
      <c r="A167" s="6" t="s">
        <v>100</v>
      </c>
      <c r="B167" s="7" t="s">
        <v>298</v>
      </c>
      <c r="C167" s="16">
        <v>22.6</v>
      </c>
    </row>
    <row r="168" spans="1:3" ht="38.25" customHeight="1">
      <c r="A168" s="6" t="s">
        <v>101</v>
      </c>
      <c r="B168" s="7" t="s">
        <v>297</v>
      </c>
      <c r="C168" s="16">
        <v>7366</v>
      </c>
    </row>
    <row r="169" spans="1:3" ht="47.25">
      <c r="A169" s="6" t="s">
        <v>102</v>
      </c>
      <c r="B169" s="7" t="s">
        <v>295</v>
      </c>
      <c r="C169" s="16">
        <v>28111.4</v>
      </c>
    </row>
    <row r="170" spans="1:3" ht="31.5">
      <c r="A170" s="6" t="s">
        <v>169</v>
      </c>
      <c r="B170" s="7" t="s">
        <v>296</v>
      </c>
      <c r="C170" s="16">
        <v>109784.6</v>
      </c>
    </row>
    <row r="171" spans="1:3" ht="73.5" customHeight="1">
      <c r="A171" s="6" t="s">
        <v>103</v>
      </c>
      <c r="B171" s="7" t="s">
        <v>294</v>
      </c>
      <c r="C171" s="16">
        <v>11306.5</v>
      </c>
    </row>
    <row r="172" spans="1:3" ht="53.25" customHeight="1">
      <c r="A172" s="6" t="s">
        <v>104</v>
      </c>
      <c r="B172" s="7" t="s">
        <v>293</v>
      </c>
      <c r="C172" s="16">
        <v>3698.1</v>
      </c>
    </row>
    <row r="173" spans="1:3" ht="87" customHeight="1">
      <c r="A173" s="8" t="s">
        <v>105</v>
      </c>
      <c r="B173" s="7" t="s">
        <v>292</v>
      </c>
      <c r="C173" s="16">
        <v>393925.3</v>
      </c>
    </row>
    <row r="174" spans="1:3" ht="18" customHeight="1">
      <c r="A174" s="3" t="s">
        <v>162</v>
      </c>
      <c r="B174" s="2" t="s">
        <v>291</v>
      </c>
      <c r="C174" s="14">
        <f>C175+C176+C177</f>
        <v>10524.1</v>
      </c>
    </row>
    <row r="175" spans="1:3" ht="66" customHeight="1">
      <c r="A175" s="6" t="s">
        <v>106</v>
      </c>
      <c r="B175" s="7" t="s">
        <v>290</v>
      </c>
      <c r="C175" s="16">
        <v>8640.6</v>
      </c>
    </row>
    <row r="176" spans="1:3" ht="54.75" customHeight="1">
      <c r="A176" s="6" t="s">
        <v>107</v>
      </c>
      <c r="B176" s="7" t="s">
        <v>289</v>
      </c>
      <c r="C176" s="16">
        <v>347</v>
      </c>
    </row>
    <row r="177" spans="1:3" ht="88.5" customHeight="1">
      <c r="A177" s="8" t="s">
        <v>108</v>
      </c>
      <c r="B177" s="7" t="s">
        <v>288</v>
      </c>
      <c r="C177" s="16">
        <v>1536.5</v>
      </c>
    </row>
    <row r="178" spans="1:3" ht="35.25" customHeight="1">
      <c r="A178" s="3" t="s">
        <v>163</v>
      </c>
      <c r="B178" s="2" t="s">
        <v>287</v>
      </c>
      <c r="C178" s="14">
        <f>C179</f>
        <v>3266.5</v>
      </c>
    </row>
    <row r="179" spans="1:3" ht="33.75" customHeight="1">
      <c r="A179" s="3" t="s">
        <v>164</v>
      </c>
      <c r="B179" s="2" t="s">
        <v>286</v>
      </c>
      <c r="C179" s="14">
        <f>C180</f>
        <v>3266.5</v>
      </c>
    </row>
    <row r="180" spans="1:3" ht="47.25">
      <c r="A180" s="6" t="s">
        <v>109</v>
      </c>
      <c r="B180" s="7" t="s">
        <v>285</v>
      </c>
      <c r="C180" s="16">
        <v>3266.5</v>
      </c>
    </row>
    <row r="181" spans="1:3" ht="15.75">
      <c r="A181" s="3" t="s">
        <v>165</v>
      </c>
      <c r="B181" s="2" t="s">
        <v>284</v>
      </c>
      <c r="C181" s="14">
        <f>C182</f>
        <v>683.8</v>
      </c>
    </row>
    <row r="182" spans="1:3" ht="31.5">
      <c r="A182" s="3" t="s">
        <v>166</v>
      </c>
      <c r="B182" s="2" t="s">
        <v>283</v>
      </c>
      <c r="C182" s="14">
        <f>C183</f>
        <v>683.8</v>
      </c>
    </row>
    <row r="183" spans="1:3" ht="18.75" customHeight="1">
      <c r="A183" s="6" t="s">
        <v>110</v>
      </c>
      <c r="B183" s="7" t="s">
        <v>282</v>
      </c>
      <c r="C183" s="16">
        <v>683.8</v>
      </c>
    </row>
    <row r="184" spans="1:3" ht="54" customHeight="1">
      <c r="A184" s="3" t="s">
        <v>161</v>
      </c>
      <c r="B184" s="2" t="s">
        <v>281</v>
      </c>
      <c r="C184" s="14">
        <f>C185</f>
        <v>-208.7</v>
      </c>
    </row>
    <row r="185" spans="1:3" ht="47.25">
      <c r="A185" s="6" t="s">
        <v>111</v>
      </c>
      <c r="B185" s="7" t="s">
        <v>280</v>
      </c>
      <c r="C185" s="16">
        <v>-208.7</v>
      </c>
    </row>
    <row r="186" spans="1:3" ht="15.75">
      <c r="A186" s="10" t="s">
        <v>354</v>
      </c>
      <c r="B186" s="11" t="s">
        <v>353</v>
      </c>
      <c r="C186" s="17">
        <f>C12+C158</f>
        <v>1379625.1</v>
      </c>
    </row>
    <row r="187" ht="42.75" customHeight="1">
      <c r="A187" s="1"/>
    </row>
    <row r="188" ht="42.75" customHeight="1">
      <c r="A188" s="1"/>
    </row>
  </sheetData>
  <sheetProtection/>
  <mergeCells count="7">
    <mergeCell ref="A10:C10"/>
    <mergeCell ref="A1:C1"/>
    <mergeCell ref="A2:C2"/>
    <mergeCell ref="A3:C3"/>
    <mergeCell ref="A4:C4"/>
    <mergeCell ref="A7:C7"/>
    <mergeCell ref="A8:C8"/>
  </mergeCells>
  <printOptions/>
  <pageMargins left="0.5511811023622047" right="0.7480314960629921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netadmin</cp:lastModifiedBy>
  <cp:lastPrinted>2013-04-30T02:56:58Z</cp:lastPrinted>
  <dcterms:created xsi:type="dcterms:W3CDTF">2002-03-11T10:22:12Z</dcterms:created>
  <dcterms:modified xsi:type="dcterms:W3CDTF">2013-06-18T07:17:49Z</dcterms:modified>
  <cp:category/>
  <cp:version/>
  <cp:contentType/>
  <cp:contentStatus/>
</cp:coreProperties>
</file>