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" yWindow="252" windowWidth="15456" windowHeight="9972" activeTab="0"/>
  </bookViews>
  <sheets>
    <sheet name="Бюджет 2014-2015" sheetId="1" r:id="rId1"/>
  </sheets>
  <definedNames>
    <definedName name="APPT" localSheetId="0">'Бюджет 2014-2015'!$A$17</definedName>
    <definedName name="FIO" localSheetId="0">'Бюджет 2014-2015'!$F$21</definedName>
    <definedName name="SIGN" localSheetId="0">'Бюджет 2014-2015'!$A$21:$H$22</definedName>
    <definedName name="_xlnm.Print_Titles" localSheetId="0">'Бюджет 2014-2015'!$10:$10</definedName>
  </definedNames>
  <calcPr fullCalcOnLoad="1"/>
</workbook>
</file>

<file path=xl/sharedStrings.xml><?xml version="1.0" encoding="utf-8"?>
<sst xmlns="http://schemas.openxmlformats.org/spreadsheetml/2006/main" count="1102" uniqueCount="237">
  <si>
    <t>тыс. руб.</t>
  </si>
  <si>
    <t/>
  </si>
  <si>
    <t>Наименование кода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</si>
  <si>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</si>
  <si>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</si>
  <si>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</si>
  <si>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</si>
  <si>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</si>
  <si>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</si>
  <si>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</si>
  <si>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</si>
  <si>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</si>
  <si>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</si>
  <si>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</si>
  <si>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</si>
  <si>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</si>
  <si>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</si>
  <si>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</si>
  <si>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</si>
  <si>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</si>
  <si>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</si>
  <si>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целевая программа "Повышение эффективности бюджетных расходов Усть-Кутского муниципального образования на 2012-2013 годы"</t>
  </si>
  <si>
    <t>7951700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</si>
  <si>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</si>
  <si>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</si>
  <si>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</si>
  <si>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</si>
  <si>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</si>
  <si>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0700500</t>
  </si>
  <si>
    <t>Другие общегосударственные вопросы</t>
  </si>
  <si>
    <t>0113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</si>
  <si>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</si>
  <si>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0024000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</si>
  <si>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</si>
  <si>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0024300</t>
  </si>
  <si>
    <t>Осуществление отдельных государственных полномочий по осуществлению лицензирования розничной продажи алкогольной продукции</t>
  </si>
  <si>
    <t>0024400</t>
  </si>
  <si>
    <t>Осуществление отдельных областных государственных полномочий в области охраны труда</t>
  </si>
  <si>
    <t>0024500</t>
  </si>
  <si>
    <t>Оценка недвижимости, признание прав и регулирование отношений по государственной собственности</t>
  </si>
  <si>
    <t>0900200</t>
  </si>
  <si>
    <t>Прочие выплаты по обязательствам государства</t>
  </si>
  <si>
    <t>0920305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</si>
  <si>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</si>
  <si>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</si>
  <si>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</si>
  <si>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</si>
  <si>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7950800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</si>
  <si>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</si>
  <si>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</si>
  <si>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</si>
  <si>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</si>
  <si>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Выполнение функций казенными учреждениями</t>
  </si>
  <si>
    <t>НАЦИОНАЛЬНАЯ ЭКОНОМИКА</t>
  </si>
  <si>
    <t>0400</t>
  </si>
  <si>
    <t>Сельское хозяйство и рыболовство</t>
  </si>
  <si>
    <t>0405</t>
  </si>
  <si>
    <t>7951100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</si>
  <si>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</si>
  <si>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</si>
  <si>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</si>
  <si>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</si>
  <si>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</si>
  <si>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</si>
  <si>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</si>
  <si>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</si>
  <si>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</si>
  <si>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5870000</t>
  </si>
  <si>
    <t>7951400</t>
  </si>
  <si>
    <t>Иные межбюджетные трансферты</t>
  </si>
  <si>
    <t>017</t>
  </si>
  <si>
    <t>ОБРАЗОВАНИЕ</t>
  </si>
  <si>
    <t>0700</t>
  </si>
  <si>
    <t>Дошкольное образование</t>
  </si>
  <si>
    <t>0701</t>
  </si>
  <si>
    <t>Детские дошкольные учреждения. Обеспечение деятельности подведомственных учреждений</t>
  </si>
  <si>
    <t>4209900</t>
  </si>
  <si>
    <t>Субсидия на выплату заработной платы с начислениями на нее педагогическим работникам муниципальных дошкольных образовательных учреждений</t>
  </si>
  <si>
    <t>5890000</t>
  </si>
  <si>
    <t>7950700</t>
  </si>
  <si>
    <t>7951500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</si>
  <si>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</si>
  <si>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</si>
  <si>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</si>
  <si>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0025000</t>
  </si>
  <si>
    <t>Школы. Обеспечение деятельности подведомственных учреждений</t>
  </si>
  <si>
    <t>4219900</t>
  </si>
  <si>
    <t>Внешкольные учреждения. Обеспечение деятельности подведомственных учреждений</t>
  </si>
  <si>
    <t>4239900</t>
  </si>
  <si>
    <t>Долгосрочная муниципальная программа "Энергосбережение и повышение энергитической эффективности на территории Усть-Кутского муниципального образования на 2011-2015 годы"</t>
  </si>
  <si>
    <t>7951600</t>
  </si>
  <si>
    <t>Молодежная политика и оздоровление детей</t>
  </si>
  <si>
    <t>0707</t>
  </si>
  <si>
    <t>Проведение мероприятий для детей и молодежи</t>
  </si>
  <si>
    <t>4310100</t>
  </si>
  <si>
    <t>Оздоровление детей. Обеспечение деятельности подведомственных учреждений</t>
  </si>
  <si>
    <t>4329900</t>
  </si>
  <si>
    <t>7951200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</si>
  <si>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</si>
  <si>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7952500</t>
  </si>
  <si>
    <t>Другие вопросы в области образования</t>
  </si>
  <si>
    <t>0709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</si>
  <si>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</si>
  <si>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</si>
  <si>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Централизованные бухгалтерии.Обеспечение деятельности подведомственных учреждений</t>
  </si>
  <si>
    <t>4529900</t>
  </si>
  <si>
    <t>КУЛЬТУРА, КИНЕМАТОГРАФИЯ</t>
  </si>
  <si>
    <t>0800</t>
  </si>
  <si>
    <t>Культура</t>
  </si>
  <si>
    <t>0801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</si>
  <si>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федерального бюджета</t>
  </si>
  <si>
    <t>4400201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</si>
  <si>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</si>
  <si>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4400202</t>
  </si>
  <si>
    <t>Учреждения культуры. Обеспечение деятельности подведомственных учреждений</t>
  </si>
  <si>
    <t>4409900</t>
  </si>
  <si>
    <t>Музеи. Обеспечение деятельности подведомственных учреждений</t>
  </si>
  <si>
    <t>4419900</t>
  </si>
  <si>
    <t>Библиотеки. Обеспечение деятельности подведомственных учреждений</t>
  </si>
  <si>
    <t>4429900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</si>
  <si>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</si>
  <si>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</si>
  <si>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</si>
  <si>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</si>
  <si>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</si>
  <si>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</si>
  <si>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7950100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</si>
  <si>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</si>
  <si>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</si>
  <si>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</si>
  <si>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</si>
  <si>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</si>
  <si>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</si>
  <si>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обеспечение населения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</si>
  <si>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</si>
  <si>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</si>
  <si>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0024600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</si>
  <si>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</si>
  <si>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0024701</t>
  </si>
  <si>
    <t>Предоставление гражданам субсидий на оплату жилых помещений и коммунальных услуг</t>
  </si>
  <si>
    <t>0024702</t>
  </si>
  <si>
    <t>7950900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</si>
  <si>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</si>
  <si>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</si>
  <si>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</si>
  <si>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0024100</t>
  </si>
  <si>
    <t>ФИЗИЧЕСКАЯ КУЛЬТУРА И СПОРТ</t>
  </si>
  <si>
    <t>1100</t>
  </si>
  <si>
    <t>Физическая культура</t>
  </si>
  <si>
    <t>1101</t>
  </si>
  <si>
    <t>Обеспечение деятельности подведомственных учреждений</t>
  </si>
  <si>
    <t>4829900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</si>
  <si>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</si>
  <si>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</si>
  <si>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</si>
  <si>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</si>
  <si>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</si>
  <si>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</si>
  <si>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</si>
  <si>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</si>
  <si>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</si>
  <si>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</si>
  <si>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</si>
  <si>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5160130</t>
  </si>
  <si>
    <t>Прочие межбюджетные трансферты общего характера</t>
  </si>
  <si>
    <t>1403</t>
  </si>
  <si>
    <t>Осуществление Усть-Кутским муниципальным образованием (городское поселение) полномочий района по капитальному ремонту объектов бюджетной сферы</t>
  </si>
  <si>
    <t>6000002</t>
  </si>
  <si>
    <t>РзПз</t>
  </si>
  <si>
    <t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</t>
  </si>
  <si>
    <t>Муниципальная целевая программа "Обеспечение пожарной безопасности на объектах учреждений социальной сферы Усть-Кутского муниципального образования на 2013 год"</t>
  </si>
  <si>
    <t>Ассигнования 2013  год</t>
  </si>
  <si>
    <t>7950400</t>
  </si>
  <si>
    <t>Долгосрочная муниципальная целевая программа "Развитие физической культуры и спорта в Усть-Кутском муниципальном образовании на 2013-2015 годы"</t>
  </si>
  <si>
    <t>Долгосрочная муниципальная целевая программа "Обеспечение пожарной безопасности на объектах учреждений социальной сферы Усть-Кутского муниципального образования на 2013 год"</t>
  </si>
  <si>
    <t>7950300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</si>
  <si>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</si>
  <si>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Долгосрочная муниципальная целевая программа "Комплексные меры профилактики злоупотребления наркотическими средствами и психотропными веществами на 2013-2015 годы"</t>
  </si>
  <si>
    <t>Долгосрочная муниципальная целевая программа "Комплексная профилактика правонарушений на территории Усть-Кутского муниципального образования на 2013-2015 годы"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</si>
  <si>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</si>
  <si>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Долгосрочная муниципальная целевая программа "Содействие в проведении районных мероприятий Усть-Кутского муниципального образования на 2013-2015 годы"</t>
  </si>
  <si>
    <t>7950500</t>
  </si>
  <si>
    <t>Долгосрочная муниципальная целевая программа "Организация летнего отдыха, оздаровления и занятости детей и подростков Усть-Кутского муниципального образования" на 2013-2016 годы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</si>
  <si>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</si>
  <si>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РАСПРЕДЕЛЕНИЕ БЮДЖЕТНЫХ АССИГНОВАНИЙ ПО РАЗДЕЛАМ, ПОДРАЗДЕЛАМ, ЦЕЛЕВЫМ СТАТЬЯМ И ВИДАМ РАСХОДОВ КЛАССИФИКАЦИЙ РАСХОДОВ БЮДЖЕТА УСТЬ-КУТСКОГО МУНИЦИПАЛЬНОГО ОБРАЗОВАНИЯ НА ПЛАНОВЫЙ ПЕРИОД 2014 И 2015 ГОДОВ</t>
  </si>
  <si>
    <t xml:space="preserve">к решению Думы Усть-Кутского муниципального </t>
  </si>
  <si>
    <t xml:space="preserve"> образования "О бюджете Усть-Кутского муниципального </t>
  </si>
  <si>
    <t>0</t>
  </si>
  <si>
    <t xml:space="preserve"> 2014  год</t>
  </si>
  <si>
    <t>2015  год</t>
  </si>
  <si>
    <t xml:space="preserve"> образования на 2013 год и на плановый период 2014 и 2015 годов" </t>
  </si>
  <si>
    <t>Приложение № 11</t>
  </si>
  <si>
    <t>121</t>
  </si>
  <si>
    <t>Фонд оплаты труда и страховые взносы персоналу органов местного самоуправления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</si>
  <si>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</si>
  <si>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</si>
  <si>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</si>
  <si>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</si>
  <si>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</si>
  <si>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прочих налогов, сборов и иных платежей</t>
  </si>
  <si>
    <t>852</t>
  </si>
  <si>
    <t>243</t>
  </si>
  <si>
    <t>870</t>
  </si>
  <si>
    <t>Резервные средства</t>
  </si>
  <si>
    <t>Закупка товаров, работ, услуг в целях капитального ремонта муниципального имущества</t>
  </si>
  <si>
    <t>Фонд оплаты труда и страховые взносы персоналу казенных учреждений</t>
  </si>
  <si>
    <t>111</t>
  </si>
  <si>
    <t>112</t>
  </si>
  <si>
    <t>810</t>
  </si>
  <si>
    <t>621</t>
  </si>
  <si>
    <t>Субсидии автономным учреждениям на иные цели</t>
  </si>
  <si>
    <t>622</t>
  </si>
  <si>
    <t>Долгосрочная муниципальная целевая программа "Поддержка и развитие учреждений дошкольного образования Усть-Кутского муниципального образования на 2012-2016 годы"</t>
  </si>
  <si>
    <t>7953500</t>
  </si>
  <si>
    <t>411</t>
  </si>
  <si>
    <t>Иные выплаты персоналу казенных учреждений, за исключением фонда оплаты труда</t>
  </si>
  <si>
    <t>611</t>
  </si>
  <si>
    <t>612</t>
  </si>
  <si>
    <t>312</t>
  </si>
  <si>
    <t>321</t>
  </si>
  <si>
    <t>Пособия и компенсации гражданам и иные социальные выплаты, кроме публичных нормативных обязательств</t>
  </si>
  <si>
    <t>Иные выплаты персоналу органов местного самоуправления, за исключением фонда оплаты труда</t>
  </si>
  <si>
    <t>313</t>
  </si>
  <si>
    <t>710</t>
  </si>
  <si>
    <t>Обслуживание муниципального долга</t>
  </si>
  <si>
    <t>511</t>
  </si>
  <si>
    <t>Дотации на выравнивание бюджетной обеспеченности поселений</t>
  </si>
  <si>
    <t>Прочая закупка товаров, работ, услуг для муниципальных нужд</t>
  </si>
  <si>
    <t>Субсидии юридическим лицам (кроме государственных, муниципальных учреждений) и физическим лицам-производителям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</si>
  <si>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</si>
  <si>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оказаниемуниципальных услуг (выполнение работ)</t>
  </si>
  <si>
    <t>Субсидии бюджетным учреждениям на иные цели</t>
  </si>
  <si>
    <t>Пенсии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</si>
  <si>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</si>
  <si>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Бюджетные инвистиции в объекты муниципальной собственности бюджетным учреждениям</t>
  </si>
  <si>
    <t>Долгосрочная муниципальная целевая программа "Профилактика социально значимых заболеваний в Усть-Кутском муниципальном образовании на 2013-2015 гг."</t>
  </si>
  <si>
    <t>от "25" декабря 2012 г.№ 121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</si>
</sst>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;[Red]#,##0.00"/>
    <numFmt numFmtId="167" formatCode="0.00;[Red]0.0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left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5" fontId="9" fillId="33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Border="1" applyAlignment="1">
      <alignment horizontal="right"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165" fontId="9" fillId="33" borderId="20" xfId="0" applyNumberFormat="1" applyFont="1" applyFill="1" applyBorder="1" applyAlignment="1">
      <alignment horizontal="right" vertical="center" wrapText="1"/>
    </xf>
    <xf numFmtId="165" fontId="9" fillId="0" borderId="21" xfId="0" applyNumberFormat="1" applyFont="1" applyBorder="1" applyAlignment="1">
      <alignment horizontal="right"/>
    </xf>
    <xf numFmtId="0" fontId="0" fillId="0" borderId="0" xfId="0" applyAlignment="1">
      <alignment/>
    </xf>
    <xf numFmtId="49" fontId="8" fillId="0" borderId="22" xfId="0" applyNumberFormat="1" applyFont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 horizontal="right" vertical="center" wrapText="1"/>
    </xf>
    <xf numFmtId="165" fontId="9" fillId="34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horizontal="right" vertical="center" wrapText="1"/>
    </xf>
    <xf numFmtId="165" fontId="9" fillId="35" borderId="10" xfId="0" applyNumberFormat="1" applyFont="1" applyFill="1" applyBorder="1" applyAlignment="1">
      <alignment horizontal="right" vertical="center" wrapText="1"/>
    </xf>
    <xf numFmtId="165" fontId="5" fillId="35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 applyProtection="1">
      <alignment/>
      <protection locked="0"/>
    </xf>
    <xf numFmtId="165" fontId="5" fillId="0" borderId="20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165" fontId="5" fillId="0" borderId="20" xfId="0" applyNumberFormat="1" applyFont="1" applyBorder="1" applyAlignment="1" applyProtection="1">
      <alignment/>
      <protection locked="0"/>
    </xf>
    <xf numFmtId="165" fontId="9" fillId="0" borderId="13" xfId="0" applyNumberFormat="1" applyFont="1" applyBorder="1" applyAlignment="1">
      <alignment horizontal="right"/>
    </xf>
    <xf numFmtId="165" fontId="9" fillId="33" borderId="18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87"/>
  <sheetViews>
    <sheetView showGridLines="0" tabSelected="1" zoomScalePageLayoutView="0" workbookViewId="0" topLeftCell="A276">
      <selection activeCell="I112" sqref="I112"/>
    </sheetView>
  </sheetViews>
  <sheetFormatPr defaultColWidth="9.140625" defaultRowHeight="12.75" customHeight="1" outlineLevelRow="3"/>
  <cols>
    <col min="1" max="1" width="40.7109375" style="0" customWidth="1"/>
    <col min="2" max="2" width="7.7109375" style="0" customWidth="1"/>
    <col min="3" max="3" width="7.57421875" style="0" customWidth="1"/>
    <col min="4" max="4" width="7.00390625" style="0" customWidth="1"/>
    <col min="5" max="5" width="18.7109375" style="0" hidden="1" customWidth="1"/>
    <col min="6" max="6" width="14.00390625" style="0" customWidth="1"/>
    <col min="7" max="7" width="14.28125" style="0" customWidth="1"/>
  </cols>
  <sheetData>
    <row r="1" spans="1:10" ht="12.75" customHeight="1">
      <c r="A1" s="5"/>
      <c r="B1" s="23"/>
      <c r="C1" s="50"/>
      <c r="D1" s="50"/>
      <c r="E1" s="50"/>
      <c r="F1" s="54" t="s">
        <v>191</v>
      </c>
      <c r="G1" s="54"/>
      <c r="H1" s="1"/>
      <c r="I1" s="1"/>
      <c r="J1" s="1"/>
    </row>
    <row r="2" spans="1:10" ht="12.75" customHeight="1">
      <c r="A2" s="4"/>
      <c r="B2" s="55" t="s">
        <v>185</v>
      </c>
      <c r="C2" s="55"/>
      <c r="D2" s="55"/>
      <c r="E2" s="55"/>
      <c r="F2" s="55"/>
      <c r="G2" s="55"/>
      <c r="H2" s="2"/>
      <c r="I2" s="2"/>
      <c r="J2" s="2"/>
    </row>
    <row r="3" spans="1:10" ht="12.75" customHeight="1">
      <c r="A3" s="55" t="s">
        <v>186</v>
      </c>
      <c r="B3" s="53"/>
      <c r="C3" s="53"/>
      <c r="D3" s="53"/>
      <c r="E3" s="53"/>
      <c r="F3" s="53"/>
      <c r="G3" s="53"/>
      <c r="H3" s="3"/>
      <c r="I3" s="2"/>
      <c r="J3" s="2"/>
    </row>
    <row r="4" spans="1:10" ht="12.75" customHeight="1">
      <c r="A4" s="56" t="s">
        <v>190</v>
      </c>
      <c r="B4" s="57"/>
      <c r="C4" s="57"/>
      <c r="D4" s="57"/>
      <c r="E4" s="57"/>
      <c r="F4" s="57"/>
      <c r="G4" s="57"/>
      <c r="H4" s="3"/>
      <c r="I4" s="2"/>
      <c r="J4" s="2"/>
    </row>
    <row r="5" spans="1:10" ht="12.75" customHeight="1">
      <c r="A5" s="6"/>
      <c r="B5" s="55" t="s">
        <v>236</v>
      </c>
      <c r="C5" s="55"/>
      <c r="D5" s="55"/>
      <c r="E5" s="55"/>
      <c r="F5" s="55"/>
      <c r="G5" s="55"/>
      <c r="H5" s="1"/>
      <c r="I5" s="1"/>
      <c r="J5" s="1"/>
    </row>
    <row r="6" spans="1:10" ht="12.75" customHeight="1">
      <c r="A6" s="6"/>
      <c r="B6" s="6"/>
      <c r="C6" s="6"/>
      <c r="D6" s="6"/>
      <c r="E6" s="6"/>
      <c r="F6" s="1"/>
      <c r="G6" s="1"/>
      <c r="H6" s="1"/>
      <c r="I6" s="1"/>
      <c r="J6" s="1"/>
    </row>
    <row r="7" spans="1:10" ht="43.5" customHeight="1">
      <c r="A7" s="51" t="s">
        <v>184</v>
      </c>
      <c r="B7" s="52"/>
      <c r="C7" s="52"/>
      <c r="D7" s="52"/>
      <c r="E7" s="52"/>
      <c r="F7" s="53"/>
      <c r="G7" s="53"/>
      <c r="H7" s="1"/>
      <c r="I7" s="1"/>
      <c r="J7" s="1"/>
    </row>
    <row r="8" spans="1:10" ht="12.75">
      <c r="A8" s="6"/>
      <c r="B8" s="6"/>
      <c r="C8" s="6"/>
      <c r="D8" s="6"/>
      <c r="E8" s="6"/>
      <c r="F8" s="1"/>
      <c r="G8" s="1"/>
      <c r="H8" s="1"/>
      <c r="I8" s="1"/>
      <c r="J8" s="1"/>
    </row>
    <row r="9" spans="1:10" ht="13.5" thickBot="1">
      <c r="A9" s="7"/>
      <c r="B9" s="6"/>
      <c r="C9" s="6"/>
      <c r="D9" s="6"/>
      <c r="F9" s="1"/>
      <c r="G9" s="8" t="s">
        <v>0</v>
      </c>
      <c r="H9" s="1"/>
      <c r="I9" s="1"/>
      <c r="J9" s="1"/>
    </row>
    <row r="10" spans="1:8" ht="21" customHeight="1" thickBot="1">
      <c r="A10" s="16" t="s">
        <v>2</v>
      </c>
      <c r="B10" s="17" t="s">
        <v>168</v>
      </c>
      <c r="C10" s="17" t="s">
        <v>3</v>
      </c>
      <c r="D10" s="17" t="s">
        <v>4</v>
      </c>
      <c r="E10" s="30" t="s">
        <v>171</v>
      </c>
      <c r="F10" s="17" t="s">
        <v>188</v>
      </c>
      <c r="G10" s="18" t="s">
        <v>189</v>
      </c>
      <c r="H10" s="29"/>
    </row>
    <row r="11" spans="1:8" ht="12.75">
      <c r="A11" s="19" t="s">
        <v>5</v>
      </c>
      <c r="B11" s="20" t="s">
        <v>6</v>
      </c>
      <c r="C11" s="20" t="s">
        <v>1</v>
      </c>
      <c r="D11" s="20" t="s">
        <v>1</v>
      </c>
      <c r="E11" s="48">
        <f>E12+E15+E24+E36+E44+E47</f>
        <v>86661.80000000002</v>
      </c>
      <c r="F11" s="48">
        <f>F12+F15+F24+F36+F44+F47</f>
        <v>82842.5</v>
      </c>
      <c r="G11" s="24">
        <f>G12+G15+G24+G36+G44+G47</f>
        <v>77662.4</v>
      </c>
      <c r="H11" s="29"/>
    </row>
    <row r="12" spans="1:8" ht="33" customHeight="1" outlineLevel="1">
      <c r="A12" s="11" t="s">
        <v>7</v>
      </c>
      <c r="B12" s="9" t="s">
        <v>8</v>
      </c>
      <c r="C12" s="9" t="s">
        <v>1</v>
      </c>
      <c r="D12" s="9" t="s">
        <v>1</v>
      </c>
      <c r="E12" s="32">
        <f aca="true" t="shared" si="0" ref="E12:G13">E13</f>
        <v>2854.4</v>
      </c>
      <c r="F12" s="32">
        <f t="shared" si="0"/>
        <v>2854.4</v>
      </c>
      <c r="G12" s="25">
        <f t="shared" si="0"/>
        <v>2854.4</v>
      </c>
      <c r="H12" s="29"/>
    </row>
    <row r="13" spans="1:8" ht="12.75" outlineLevel="2">
      <c r="A13" s="11" t="s">
        <v>9</v>
      </c>
      <c r="B13" s="9" t="s">
        <v>8</v>
      </c>
      <c r="C13" s="9" t="s">
        <v>10</v>
      </c>
      <c r="D13" s="9" t="s">
        <v>1</v>
      </c>
      <c r="E13" s="32">
        <f t="shared" si="0"/>
        <v>2854.4</v>
      </c>
      <c r="F13" s="32">
        <f t="shared" si="0"/>
        <v>2854.4</v>
      </c>
      <c r="G13" s="25">
        <f t="shared" si="0"/>
        <v>2854.4</v>
      </c>
      <c r="H13" s="29"/>
    </row>
    <row r="14" spans="1:8" ht="20.25" outlineLevel="3">
      <c r="A14" s="12" t="s">
        <v>193</v>
      </c>
      <c r="B14" s="10" t="s">
        <v>8</v>
      </c>
      <c r="C14" s="10" t="s">
        <v>10</v>
      </c>
      <c r="D14" s="10" t="s">
        <v>192</v>
      </c>
      <c r="E14" s="33">
        <v>2854.4</v>
      </c>
      <c r="F14" s="34">
        <v>2854.4</v>
      </c>
      <c r="G14" s="44">
        <v>2854.4</v>
      </c>
      <c r="H14" s="29"/>
    </row>
    <row r="15" spans="1:8" ht="43.5" customHeight="1" outlineLevel="1">
      <c r="A15" s="11" t="s">
        <v>13</v>
      </c>
      <c r="B15" s="9" t="s">
        <v>14</v>
      </c>
      <c r="C15" s="9" t="s">
        <v>1</v>
      </c>
      <c r="D15" s="9" t="s">
        <v>1</v>
      </c>
      <c r="E15" s="32">
        <f>E16+E22</f>
        <v>4005</v>
      </c>
      <c r="F15" s="32">
        <f>F16+F22</f>
        <v>3899.4</v>
      </c>
      <c r="G15" s="25">
        <f>G16+G22</f>
        <v>3759.4</v>
      </c>
      <c r="H15" s="29"/>
    </row>
    <row r="16" spans="1:8" ht="12.75" outlineLevel="2">
      <c r="A16" s="11" t="s">
        <v>15</v>
      </c>
      <c r="B16" s="9" t="s">
        <v>14</v>
      </c>
      <c r="C16" s="9" t="s">
        <v>16</v>
      </c>
      <c r="D16" s="9" t="s">
        <v>1</v>
      </c>
      <c r="E16" s="32">
        <f>E21</f>
        <v>2100.6</v>
      </c>
      <c r="F16" s="32">
        <f>F17+F18+F19+F20+FIO</f>
        <v>1995</v>
      </c>
      <c r="G16" s="32">
        <f>G17+G18+G19+G20+G21</f>
        <v>1855</v>
      </c>
      <c r="H16" s="29"/>
    </row>
    <row r="17" spans="1:8" ht="20.25" outlineLevel="2">
      <c r="A17" s="12" t="s">
        <v>193</v>
      </c>
      <c r="B17" s="10" t="s">
        <v>14</v>
      </c>
      <c r="C17" s="10" t="s">
        <v>16</v>
      </c>
      <c r="D17" s="10" t="s">
        <v>192</v>
      </c>
      <c r="E17" s="33"/>
      <c r="F17" s="33">
        <v>1273</v>
      </c>
      <c r="G17" s="26">
        <v>1185</v>
      </c>
      <c r="H17" s="29"/>
    </row>
    <row r="18" spans="1:8" ht="20.25" outlineLevel="2">
      <c r="A18" s="12" t="s">
        <v>221</v>
      </c>
      <c r="B18" s="10" t="s">
        <v>14</v>
      </c>
      <c r="C18" s="10" t="s">
        <v>16</v>
      </c>
      <c r="D18" s="10" t="s">
        <v>194</v>
      </c>
      <c r="E18" s="33"/>
      <c r="F18" s="33">
        <v>44</v>
      </c>
      <c r="G18" s="26">
        <v>40</v>
      </c>
      <c r="H18" s="29"/>
    </row>
    <row r="19" spans="1:8" ht="20.25" outlineLevel="2">
      <c r="A19" s="12" t="s">
        <v>195</v>
      </c>
      <c r="B19" s="10" t="s">
        <v>14</v>
      </c>
      <c r="C19" s="10" t="s">
        <v>16</v>
      </c>
      <c r="D19" s="10" t="s">
        <v>196</v>
      </c>
      <c r="E19" s="33"/>
      <c r="F19" s="33">
        <v>24.5</v>
      </c>
      <c r="G19" s="26">
        <v>23</v>
      </c>
      <c r="H19" s="29"/>
    </row>
    <row r="20" spans="1:8" ht="20.25" outlineLevel="2">
      <c r="A20" s="12" t="s">
        <v>197</v>
      </c>
      <c r="B20" s="10" t="s">
        <v>14</v>
      </c>
      <c r="C20" s="10" t="s">
        <v>16</v>
      </c>
      <c r="D20" s="10" t="s">
        <v>198</v>
      </c>
      <c r="E20" s="33"/>
      <c r="F20" s="33">
        <v>649</v>
      </c>
      <c r="G20" s="26">
        <v>603</v>
      </c>
      <c r="H20" s="29"/>
    </row>
    <row r="21" spans="1:8" ht="12.75" outlineLevel="3">
      <c r="A21" s="5" t="s">
        <v>199</v>
      </c>
      <c r="B21" s="10" t="s">
        <v>14</v>
      </c>
      <c r="C21" s="10" t="s">
        <v>16</v>
      </c>
      <c r="D21" s="10" t="s">
        <v>200</v>
      </c>
      <c r="E21" s="33">
        <v>2100.6</v>
      </c>
      <c r="F21" s="34">
        <v>4.5</v>
      </c>
      <c r="G21" s="44">
        <v>4</v>
      </c>
      <c r="H21" s="29"/>
    </row>
    <row r="22" spans="1:8" ht="30" customHeight="1" outlineLevel="2">
      <c r="A22" s="11" t="s">
        <v>17</v>
      </c>
      <c r="B22" s="9" t="s">
        <v>14</v>
      </c>
      <c r="C22" s="9" t="s">
        <v>18</v>
      </c>
      <c r="D22" s="9" t="s">
        <v>1</v>
      </c>
      <c r="E22" s="32">
        <f>E23</f>
        <v>1904.4</v>
      </c>
      <c r="F22" s="32">
        <f>F23</f>
        <v>1904.4</v>
      </c>
      <c r="G22" s="25">
        <f>G23</f>
        <v>1904.4</v>
      </c>
      <c r="H22" s="29"/>
    </row>
    <row r="23" spans="1:8" ht="20.25" outlineLevel="3">
      <c r="A23" s="12" t="s">
        <v>193</v>
      </c>
      <c r="B23" s="10" t="s">
        <v>14</v>
      </c>
      <c r="C23" s="10" t="s">
        <v>18</v>
      </c>
      <c r="D23" s="10" t="s">
        <v>192</v>
      </c>
      <c r="E23" s="33">
        <v>1904.4</v>
      </c>
      <c r="F23" s="34">
        <v>1904.4</v>
      </c>
      <c r="G23" s="44">
        <v>1904.4</v>
      </c>
      <c r="H23" s="29"/>
    </row>
    <row r="24" spans="1:8" ht="48" customHeight="1" outlineLevel="1">
      <c r="A24" s="11" t="s">
        <v>19</v>
      </c>
      <c r="B24" s="9" t="s">
        <v>20</v>
      </c>
      <c r="C24" s="9" t="s">
        <v>1</v>
      </c>
      <c r="D24" s="9" t="s">
        <v>1</v>
      </c>
      <c r="E24" s="32">
        <f>E25+E32</f>
        <v>42276.3</v>
      </c>
      <c r="F24" s="32">
        <f>F25+F32</f>
        <v>40252</v>
      </c>
      <c r="G24" s="25">
        <f>G25+G32+G34</f>
        <v>38502</v>
      </c>
      <c r="H24" s="29"/>
    </row>
    <row r="25" spans="1:8" ht="12.75" outlineLevel="2">
      <c r="A25" s="11" t="s">
        <v>15</v>
      </c>
      <c r="B25" s="9" t="s">
        <v>20</v>
      </c>
      <c r="C25" s="9" t="s">
        <v>16</v>
      </c>
      <c r="D25" s="9" t="s">
        <v>1</v>
      </c>
      <c r="E25" s="32">
        <f>E31</f>
        <v>40416.3</v>
      </c>
      <c r="F25" s="32">
        <f>F26+F27+F28+F29+F30+F31</f>
        <v>38590</v>
      </c>
      <c r="G25" s="32">
        <f>G26+G27+G28+G29+G30+G31</f>
        <v>36120</v>
      </c>
      <c r="H25" s="29"/>
    </row>
    <row r="26" spans="1:8" ht="20.25" outlineLevel="2">
      <c r="A26" s="12" t="s">
        <v>193</v>
      </c>
      <c r="B26" s="10" t="s">
        <v>20</v>
      </c>
      <c r="C26" s="10" t="s">
        <v>16</v>
      </c>
      <c r="D26" s="10" t="s">
        <v>192</v>
      </c>
      <c r="E26" s="33"/>
      <c r="F26" s="33">
        <v>30732</v>
      </c>
      <c r="G26" s="26">
        <v>28745</v>
      </c>
      <c r="H26" s="29"/>
    </row>
    <row r="27" spans="1:8" ht="20.25" outlineLevel="2">
      <c r="A27" s="12" t="s">
        <v>221</v>
      </c>
      <c r="B27" s="10" t="s">
        <v>20</v>
      </c>
      <c r="C27" s="10" t="s">
        <v>16</v>
      </c>
      <c r="D27" s="10" t="s">
        <v>194</v>
      </c>
      <c r="E27" s="33"/>
      <c r="F27" s="33">
        <v>589</v>
      </c>
      <c r="G27" s="26">
        <v>547</v>
      </c>
      <c r="H27" s="29"/>
    </row>
    <row r="28" spans="1:8" ht="20.25" outlineLevel="2">
      <c r="A28" s="12" t="s">
        <v>195</v>
      </c>
      <c r="B28" s="10" t="s">
        <v>20</v>
      </c>
      <c r="C28" s="10" t="s">
        <v>16</v>
      </c>
      <c r="D28" s="10" t="s">
        <v>196</v>
      </c>
      <c r="E28" s="33"/>
      <c r="F28" s="33">
        <v>767</v>
      </c>
      <c r="G28" s="26">
        <v>719</v>
      </c>
      <c r="H28" s="29"/>
    </row>
    <row r="29" spans="1:8" ht="20.25" outlineLevel="2">
      <c r="A29" s="12" t="s">
        <v>204</v>
      </c>
      <c r="B29" s="10" t="s">
        <v>20</v>
      </c>
      <c r="C29" s="10" t="s">
        <v>16</v>
      </c>
      <c r="D29" s="10" t="s">
        <v>201</v>
      </c>
      <c r="E29" s="33"/>
      <c r="F29" s="33">
        <v>950</v>
      </c>
      <c r="G29" s="26">
        <v>883</v>
      </c>
      <c r="H29" s="29"/>
    </row>
    <row r="30" spans="1:8" ht="20.25" outlineLevel="2">
      <c r="A30" s="12" t="s">
        <v>197</v>
      </c>
      <c r="B30" s="10" t="s">
        <v>20</v>
      </c>
      <c r="C30" s="10" t="s">
        <v>16</v>
      </c>
      <c r="D30" s="10" t="s">
        <v>198</v>
      </c>
      <c r="E30" s="33"/>
      <c r="F30" s="33">
        <v>5548</v>
      </c>
      <c r="G30" s="26">
        <v>5222</v>
      </c>
      <c r="H30" s="29"/>
    </row>
    <row r="31" spans="1:8" ht="12.75" outlineLevel="3">
      <c r="A31" s="5" t="s">
        <v>199</v>
      </c>
      <c r="B31" s="10" t="s">
        <v>20</v>
      </c>
      <c r="C31" s="10" t="s">
        <v>16</v>
      </c>
      <c r="D31" s="10" t="s">
        <v>200</v>
      </c>
      <c r="E31" s="33">
        <v>40416.3</v>
      </c>
      <c r="F31" s="34">
        <v>4</v>
      </c>
      <c r="G31" s="44">
        <v>4</v>
      </c>
      <c r="H31" s="29"/>
    </row>
    <row r="32" spans="1:8" ht="45" customHeight="1" outlineLevel="3">
      <c r="A32" s="11" t="s">
        <v>176</v>
      </c>
      <c r="B32" s="9" t="s">
        <v>20</v>
      </c>
      <c r="C32" s="9" t="s">
        <v>175</v>
      </c>
      <c r="D32" s="9"/>
      <c r="E32" s="32">
        <f>E33</f>
        <v>1860</v>
      </c>
      <c r="F32" s="32">
        <f>F33</f>
        <v>1662</v>
      </c>
      <c r="G32" s="25">
        <f>G33</f>
        <v>1662</v>
      </c>
      <c r="H32" s="29"/>
    </row>
    <row r="33" spans="1:8" ht="20.25" outlineLevel="3">
      <c r="A33" s="12" t="s">
        <v>195</v>
      </c>
      <c r="B33" s="10" t="s">
        <v>20</v>
      </c>
      <c r="C33" s="10" t="s">
        <v>175</v>
      </c>
      <c r="D33" s="10" t="s">
        <v>196</v>
      </c>
      <c r="E33" s="33">
        <v>1860</v>
      </c>
      <c r="F33" s="34">
        <v>1662</v>
      </c>
      <c r="G33" s="44">
        <v>1662</v>
      </c>
      <c r="H33" s="29"/>
    </row>
    <row r="34" spans="1:8" ht="45.75" customHeight="1" outlineLevel="3">
      <c r="A34" s="11" t="s">
        <v>89</v>
      </c>
      <c r="B34" s="9" t="s">
        <v>20</v>
      </c>
      <c r="C34" s="9" t="s">
        <v>90</v>
      </c>
      <c r="D34" s="9"/>
      <c r="E34" s="35">
        <f>E35</f>
        <v>0</v>
      </c>
      <c r="F34" s="36">
        <f>F35</f>
        <v>0</v>
      </c>
      <c r="G34" s="45">
        <f>G35</f>
        <v>720</v>
      </c>
      <c r="H34" s="29"/>
    </row>
    <row r="35" spans="1:8" ht="20.25" outlineLevel="3">
      <c r="A35" s="12" t="s">
        <v>197</v>
      </c>
      <c r="B35" s="10" t="s">
        <v>20</v>
      </c>
      <c r="C35" s="10" t="s">
        <v>90</v>
      </c>
      <c r="D35" s="10" t="s">
        <v>198</v>
      </c>
      <c r="E35" s="33">
        <v>0</v>
      </c>
      <c r="F35" s="34">
        <v>0</v>
      </c>
      <c r="G35" s="44">
        <v>720</v>
      </c>
      <c r="H35" s="29"/>
    </row>
    <row r="36" spans="1:8" ht="44.25" customHeight="1" outlineLevel="1">
      <c r="A36" s="11" t="s">
        <v>23</v>
      </c>
      <c r="B36" s="9" t="s">
        <v>24</v>
      </c>
      <c r="C36" s="9" t="s">
        <v>1</v>
      </c>
      <c r="D36" s="9" t="s">
        <v>1</v>
      </c>
      <c r="E36" s="32">
        <f>E37+E42</f>
        <v>16055</v>
      </c>
      <c r="F36" s="32">
        <f>F37+F42</f>
        <v>15903</v>
      </c>
      <c r="G36" s="25">
        <f>G37+G42</f>
        <v>14853</v>
      </c>
      <c r="H36" s="29"/>
    </row>
    <row r="37" spans="1:8" ht="12.75" outlineLevel="2">
      <c r="A37" s="11" t="s">
        <v>15</v>
      </c>
      <c r="B37" s="9" t="s">
        <v>24</v>
      </c>
      <c r="C37" s="9" t="s">
        <v>16</v>
      </c>
      <c r="D37" s="9" t="s">
        <v>1</v>
      </c>
      <c r="E37" s="32">
        <f>E41</f>
        <v>15773</v>
      </c>
      <c r="F37" s="32">
        <f>F38+F39+F40+F41</f>
        <v>15571</v>
      </c>
      <c r="G37" s="25">
        <f>G38+G39+G40+G41</f>
        <v>14521</v>
      </c>
      <c r="H37" s="29"/>
    </row>
    <row r="38" spans="1:8" ht="20.25" outlineLevel="2">
      <c r="A38" s="12" t="s">
        <v>193</v>
      </c>
      <c r="B38" s="10" t="s">
        <v>24</v>
      </c>
      <c r="C38" s="10" t="s">
        <v>16</v>
      </c>
      <c r="D38" s="10" t="s">
        <v>192</v>
      </c>
      <c r="E38" s="33"/>
      <c r="F38" s="33">
        <v>14725</v>
      </c>
      <c r="G38" s="26">
        <v>13610</v>
      </c>
      <c r="H38" s="29"/>
    </row>
    <row r="39" spans="1:8" ht="20.25" outlineLevel="2">
      <c r="A39" s="12" t="s">
        <v>221</v>
      </c>
      <c r="B39" s="10" t="s">
        <v>24</v>
      </c>
      <c r="C39" s="10" t="s">
        <v>16</v>
      </c>
      <c r="D39" s="10" t="s">
        <v>194</v>
      </c>
      <c r="E39" s="33"/>
      <c r="F39" s="33">
        <v>110</v>
      </c>
      <c r="G39" s="26">
        <v>163</v>
      </c>
      <c r="H39" s="29"/>
    </row>
    <row r="40" spans="1:8" ht="20.25" outlineLevel="2">
      <c r="A40" s="12" t="s">
        <v>195</v>
      </c>
      <c r="B40" s="10" t="s">
        <v>24</v>
      </c>
      <c r="C40" s="10" t="s">
        <v>16</v>
      </c>
      <c r="D40" s="10" t="s">
        <v>196</v>
      </c>
      <c r="E40" s="33"/>
      <c r="F40" s="33">
        <v>229</v>
      </c>
      <c r="G40" s="26">
        <v>221</v>
      </c>
      <c r="H40" s="29"/>
    </row>
    <row r="41" spans="1:8" ht="20.25" outlineLevel="3">
      <c r="A41" s="12" t="s">
        <v>197</v>
      </c>
      <c r="B41" s="10" t="s">
        <v>24</v>
      </c>
      <c r="C41" s="10" t="s">
        <v>16</v>
      </c>
      <c r="D41" s="10" t="s">
        <v>12</v>
      </c>
      <c r="E41" s="33">
        <v>15773</v>
      </c>
      <c r="F41" s="37">
        <v>507</v>
      </c>
      <c r="G41" s="44">
        <v>527</v>
      </c>
      <c r="H41" s="29"/>
    </row>
    <row r="42" spans="1:8" ht="45" customHeight="1" outlineLevel="2">
      <c r="A42" s="11" t="s">
        <v>176</v>
      </c>
      <c r="B42" s="9" t="s">
        <v>24</v>
      </c>
      <c r="C42" s="9" t="s">
        <v>175</v>
      </c>
      <c r="D42" s="9" t="s">
        <v>1</v>
      </c>
      <c r="E42" s="32">
        <f>E43</f>
        <v>282</v>
      </c>
      <c r="F42" s="32">
        <f>F43</f>
        <v>332</v>
      </c>
      <c r="G42" s="25">
        <f>G43</f>
        <v>332</v>
      </c>
      <c r="H42" s="29"/>
    </row>
    <row r="43" spans="1:8" ht="20.25" outlineLevel="3">
      <c r="A43" s="12" t="s">
        <v>195</v>
      </c>
      <c r="B43" s="10" t="s">
        <v>24</v>
      </c>
      <c r="C43" s="10" t="s">
        <v>175</v>
      </c>
      <c r="D43" s="10" t="s">
        <v>196</v>
      </c>
      <c r="E43" s="33">
        <v>282</v>
      </c>
      <c r="F43" s="34">
        <v>332</v>
      </c>
      <c r="G43" s="44">
        <v>332</v>
      </c>
      <c r="H43" s="29"/>
    </row>
    <row r="44" spans="1:8" ht="12.75" outlineLevel="1">
      <c r="A44" s="11" t="s">
        <v>25</v>
      </c>
      <c r="B44" s="9" t="s">
        <v>26</v>
      </c>
      <c r="C44" s="9" t="s">
        <v>1</v>
      </c>
      <c r="D44" s="9" t="s">
        <v>1</v>
      </c>
      <c r="E44" s="32">
        <f aca="true" t="shared" si="1" ref="E44:G45">E45</f>
        <v>1000</v>
      </c>
      <c r="F44" s="32">
        <f t="shared" si="1"/>
        <v>1000</v>
      </c>
      <c r="G44" s="25">
        <f t="shared" si="1"/>
        <v>1000</v>
      </c>
      <c r="H44" s="29"/>
    </row>
    <row r="45" spans="1:8" ht="12.75" outlineLevel="2">
      <c r="A45" s="11" t="s">
        <v>27</v>
      </c>
      <c r="B45" s="9" t="s">
        <v>26</v>
      </c>
      <c r="C45" s="9" t="s">
        <v>28</v>
      </c>
      <c r="D45" s="9" t="s">
        <v>1</v>
      </c>
      <c r="E45" s="32">
        <f t="shared" si="1"/>
        <v>1000</v>
      </c>
      <c r="F45" s="32">
        <f>F46</f>
        <v>1000</v>
      </c>
      <c r="G45" s="25">
        <f t="shared" si="1"/>
        <v>1000</v>
      </c>
      <c r="H45" s="29"/>
    </row>
    <row r="46" spans="1:8" ht="12.75" outlineLevel="3">
      <c r="A46" s="12" t="s">
        <v>203</v>
      </c>
      <c r="B46" s="10" t="s">
        <v>26</v>
      </c>
      <c r="C46" s="10" t="s">
        <v>28</v>
      </c>
      <c r="D46" s="10" t="s">
        <v>202</v>
      </c>
      <c r="E46" s="33">
        <v>1000</v>
      </c>
      <c r="F46" s="34">
        <v>1000</v>
      </c>
      <c r="G46" s="44">
        <v>1000</v>
      </c>
      <c r="H46" s="29"/>
    </row>
    <row r="47" spans="1:8" ht="12.75" outlineLevel="1">
      <c r="A47" s="11" t="s">
        <v>29</v>
      </c>
      <c r="B47" s="9" t="s">
        <v>30</v>
      </c>
      <c r="C47" s="9" t="s">
        <v>1</v>
      </c>
      <c r="D47" s="9" t="s">
        <v>1</v>
      </c>
      <c r="E47" s="32">
        <f>E48+E53+E58+E63+E68+E73+E75+E77</f>
        <v>20471.1</v>
      </c>
      <c r="F47" s="32">
        <f>F48+F53+F58+F63+F68+F73+F75+F77</f>
        <v>18933.7</v>
      </c>
      <c r="G47" s="25">
        <f>G48+G53+G58+G63+G68+G73+G75+G77</f>
        <v>16693.6</v>
      </c>
      <c r="H47" s="29"/>
    </row>
    <row r="48" spans="1:8" ht="12.75" outlineLevel="2">
      <c r="A48" s="11" t="s">
        <v>15</v>
      </c>
      <c r="B48" s="9" t="s">
        <v>30</v>
      </c>
      <c r="C48" s="9" t="s">
        <v>16</v>
      </c>
      <c r="D48" s="9" t="s">
        <v>1</v>
      </c>
      <c r="E48" s="32">
        <f>E52</f>
        <v>7587</v>
      </c>
      <c r="F48" s="38">
        <f>F49+F50+F51+F52</f>
        <v>7200</v>
      </c>
      <c r="G48" s="38">
        <f>G49+G50+G51+G52</f>
        <v>6690</v>
      </c>
      <c r="H48" s="29"/>
    </row>
    <row r="49" spans="1:8" ht="20.25" outlineLevel="2">
      <c r="A49" s="12" t="s">
        <v>193</v>
      </c>
      <c r="B49" s="10" t="s">
        <v>30</v>
      </c>
      <c r="C49" s="10" t="s">
        <v>16</v>
      </c>
      <c r="D49" s="10" t="s">
        <v>192</v>
      </c>
      <c r="E49" s="33"/>
      <c r="F49" s="39">
        <v>6360</v>
      </c>
      <c r="G49" s="26">
        <v>6360</v>
      </c>
      <c r="H49" s="29"/>
    </row>
    <row r="50" spans="1:8" ht="20.25" outlineLevel="2">
      <c r="A50" s="12" t="s">
        <v>221</v>
      </c>
      <c r="B50" s="10" t="s">
        <v>30</v>
      </c>
      <c r="C50" s="10" t="s">
        <v>16</v>
      </c>
      <c r="D50" s="10" t="s">
        <v>194</v>
      </c>
      <c r="E50" s="33"/>
      <c r="F50" s="39">
        <v>128</v>
      </c>
      <c r="G50" s="26">
        <v>134</v>
      </c>
      <c r="H50" s="29"/>
    </row>
    <row r="51" spans="1:8" ht="20.25" outlineLevel="2">
      <c r="A51" s="12" t="s">
        <v>195</v>
      </c>
      <c r="B51" s="10" t="s">
        <v>30</v>
      </c>
      <c r="C51" s="10" t="s">
        <v>16</v>
      </c>
      <c r="D51" s="10" t="s">
        <v>196</v>
      </c>
      <c r="E51" s="33"/>
      <c r="F51" s="39">
        <v>149</v>
      </c>
      <c r="G51" s="26">
        <v>117</v>
      </c>
      <c r="H51" s="29"/>
    </row>
    <row r="52" spans="1:8" ht="20.25" outlineLevel="3">
      <c r="A52" s="12" t="s">
        <v>197</v>
      </c>
      <c r="B52" s="10" t="s">
        <v>30</v>
      </c>
      <c r="C52" s="10" t="s">
        <v>16</v>
      </c>
      <c r="D52" s="10" t="s">
        <v>198</v>
      </c>
      <c r="E52" s="33">
        <v>7587</v>
      </c>
      <c r="F52" s="39">
        <v>563</v>
      </c>
      <c r="G52" s="44">
        <v>79</v>
      </c>
      <c r="H52" s="29"/>
    </row>
    <row r="53" spans="1:8" ht="63" customHeight="1" outlineLevel="2">
      <c r="A53" s="11" t="s">
        <v>31</v>
      </c>
      <c r="B53" s="9" t="s">
        <v>30</v>
      </c>
      <c r="C53" s="9" t="s">
        <v>32</v>
      </c>
      <c r="D53" s="9" t="s">
        <v>1</v>
      </c>
      <c r="E53" s="32">
        <f>E57</f>
        <v>2015</v>
      </c>
      <c r="F53" s="32">
        <f>F54+F55+F56+F57</f>
        <v>2015</v>
      </c>
      <c r="G53" s="32">
        <f>G54+G55+G56+G57</f>
        <v>2015</v>
      </c>
      <c r="H53" s="29"/>
    </row>
    <row r="54" spans="1:8" ht="21" customHeight="1" outlineLevel="2">
      <c r="A54" s="12" t="s">
        <v>193</v>
      </c>
      <c r="B54" s="10" t="s">
        <v>30</v>
      </c>
      <c r="C54" s="10" t="s">
        <v>32</v>
      </c>
      <c r="D54" s="10" t="s">
        <v>192</v>
      </c>
      <c r="E54" s="33"/>
      <c r="F54" s="33">
        <v>1550</v>
      </c>
      <c r="G54" s="26">
        <v>1550</v>
      </c>
      <c r="H54" s="29"/>
    </row>
    <row r="55" spans="1:8" ht="21" customHeight="1" outlineLevel="2">
      <c r="A55" s="12" t="s">
        <v>221</v>
      </c>
      <c r="B55" s="10" t="s">
        <v>30</v>
      </c>
      <c r="C55" s="10" t="s">
        <v>32</v>
      </c>
      <c r="D55" s="10" t="s">
        <v>194</v>
      </c>
      <c r="E55" s="33"/>
      <c r="F55" s="33">
        <v>31</v>
      </c>
      <c r="G55" s="26">
        <v>31</v>
      </c>
      <c r="H55" s="29"/>
    </row>
    <row r="56" spans="1:8" ht="18.75" customHeight="1" outlineLevel="2">
      <c r="A56" s="12" t="s">
        <v>195</v>
      </c>
      <c r="B56" s="10" t="s">
        <v>30</v>
      </c>
      <c r="C56" s="10" t="s">
        <v>32</v>
      </c>
      <c r="D56" s="10" t="s">
        <v>196</v>
      </c>
      <c r="E56" s="33"/>
      <c r="F56" s="33">
        <v>100</v>
      </c>
      <c r="G56" s="26">
        <v>100</v>
      </c>
      <c r="H56" s="29"/>
    </row>
    <row r="57" spans="1:8" ht="20.25" outlineLevel="3">
      <c r="A57" s="12" t="s">
        <v>197</v>
      </c>
      <c r="B57" s="10" t="s">
        <v>30</v>
      </c>
      <c r="C57" s="10" t="s">
        <v>32</v>
      </c>
      <c r="D57" s="10" t="s">
        <v>198</v>
      </c>
      <c r="E57" s="33">
        <v>2015</v>
      </c>
      <c r="F57" s="34">
        <v>334</v>
      </c>
      <c r="G57" s="44">
        <v>334</v>
      </c>
      <c r="H57" s="29"/>
    </row>
    <row r="58" spans="1:8" ht="40.5" customHeight="1" outlineLevel="2">
      <c r="A58" s="11" t="s">
        <v>33</v>
      </c>
      <c r="B58" s="9" t="s">
        <v>30</v>
      </c>
      <c r="C58" s="9" t="s">
        <v>34</v>
      </c>
      <c r="D58" s="9" t="s">
        <v>1</v>
      </c>
      <c r="E58" s="32">
        <f>E62</f>
        <v>775</v>
      </c>
      <c r="F58" s="32">
        <f>F59+F60+F61+F62</f>
        <v>775</v>
      </c>
      <c r="G58" s="25">
        <f>G59+G60+G61+G62</f>
        <v>775</v>
      </c>
      <c r="H58" s="29"/>
    </row>
    <row r="59" spans="1:8" ht="20.25" customHeight="1" outlineLevel="2">
      <c r="A59" s="12" t="s">
        <v>193</v>
      </c>
      <c r="B59" s="10" t="s">
        <v>30</v>
      </c>
      <c r="C59" s="10" t="s">
        <v>34</v>
      </c>
      <c r="D59" s="10" t="s">
        <v>192</v>
      </c>
      <c r="E59" s="33"/>
      <c r="F59" s="33">
        <v>673.9</v>
      </c>
      <c r="G59" s="26">
        <v>673.9</v>
      </c>
      <c r="H59" s="29"/>
    </row>
    <row r="60" spans="1:8" ht="22.5" customHeight="1" outlineLevel="2">
      <c r="A60" s="12" t="s">
        <v>221</v>
      </c>
      <c r="B60" s="10" t="s">
        <v>30</v>
      </c>
      <c r="C60" s="10" t="s">
        <v>34</v>
      </c>
      <c r="D60" s="10" t="s">
        <v>194</v>
      </c>
      <c r="E60" s="33"/>
      <c r="F60" s="33">
        <v>0</v>
      </c>
      <c r="G60" s="26">
        <v>30</v>
      </c>
      <c r="H60" s="29"/>
    </row>
    <row r="61" spans="1:8" ht="21" customHeight="1" outlineLevel="2">
      <c r="A61" s="12" t="s">
        <v>195</v>
      </c>
      <c r="B61" s="10" t="s">
        <v>30</v>
      </c>
      <c r="C61" s="10" t="s">
        <v>34</v>
      </c>
      <c r="D61" s="10" t="s">
        <v>196</v>
      </c>
      <c r="E61" s="33"/>
      <c r="F61" s="33">
        <v>51</v>
      </c>
      <c r="G61" s="26">
        <v>51.1</v>
      </c>
      <c r="H61" s="29"/>
    </row>
    <row r="62" spans="1:8" ht="20.25" outlineLevel="3">
      <c r="A62" s="12" t="s">
        <v>197</v>
      </c>
      <c r="B62" s="10" t="s">
        <v>30</v>
      </c>
      <c r="C62" s="10" t="s">
        <v>34</v>
      </c>
      <c r="D62" s="10" t="s">
        <v>198</v>
      </c>
      <c r="E62" s="33">
        <v>775</v>
      </c>
      <c r="F62" s="34">
        <v>50.1</v>
      </c>
      <c r="G62" s="44">
        <v>20</v>
      </c>
      <c r="H62" s="29"/>
    </row>
    <row r="63" spans="1:8" ht="42" customHeight="1" outlineLevel="2">
      <c r="A63" s="11" t="s">
        <v>35</v>
      </c>
      <c r="B63" s="9" t="s">
        <v>30</v>
      </c>
      <c r="C63" s="9" t="s">
        <v>36</v>
      </c>
      <c r="D63" s="9" t="s">
        <v>1</v>
      </c>
      <c r="E63" s="32">
        <f>E67</f>
        <v>811.1</v>
      </c>
      <c r="F63" s="32">
        <f>F64+F65+F66+F67</f>
        <v>872.6999999999999</v>
      </c>
      <c r="G63" s="32">
        <f>G64+G65+G66+G67</f>
        <v>928.6</v>
      </c>
      <c r="H63" s="29"/>
    </row>
    <row r="64" spans="1:8" ht="21" customHeight="1" outlineLevel="2">
      <c r="A64" s="12" t="s">
        <v>193</v>
      </c>
      <c r="B64" s="10" t="s">
        <v>30</v>
      </c>
      <c r="C64" s="10" t="s">
        <v>36</v>
      </c>
      <c r="D64" s="10" t="s">
        <v>192</v>
      </c>
      <c r="E64" s="33"/>
      <c r="F64" s="33">
        <v>758.9</v>
      </c>
      <c r="G64" s="26">
        <v>807.5</v>
      </c>
      <c r="H64" s="29"/>
    </row>
    <row r="65" spans="1:8" ht="21" customHeight="1" outlineLevel="2">
      <c r="A65" s="12" t="s">
        <v>221</v>
      </c>
      <c r="B65" s="10" t="s">
        <v>30</v>
      </c>
      <c r="C65" s="10" t="s">
        <v>34</v>
      </c>
      <c r="D65" s="10" t="s">
        <v>194</v>
      </c>
      <c r="E65" s="33"/>
      <c r="F65" s="33">
        <v>0.5</v>
      </c>
      <c r="G65" s="26">
        <v>35.5</v>
      </c>
      <c r="H65" s="29"/>
    </row>
    <row r="66" spans="1:8" ht="20.25" customHeight="1" outlineLevel="2">
      <c r="A66" s="12" t="s">
        <v>195</v>
      </c>
      <c r="B66" s="10" t="s">
        <v>30</v>
      </c>
      <c r="C66" s="10" t="s">
        <v>34</v>
      </c>
      <c r="D66" s="10" t="s">
        <v>196</v>
      </c>
      <c r="E66" s="33"/>
      <c r="F66" s="33">
        <v>61.3</v>
      </c>
      <c r="G66" s="26">
        <v>48.6</v>
      </c>
      <c r="H66" s="29"/>
    </row>
    <row r="67" spans="1:8" ht="20.25" outlineLevel="3">
      <c r="A67" s="12" t="s">
        <v>197</v>
      </c>
      <c r="B67" s="10" t="s">
        <v>30</v>
      </c>
      <c r="C67" s="10" t="s">
        <v>36</v>
      </c>
      <c r="D67" s="10" t="s">
        <v>198</v>
      </c>
      <c r="E67" s="33">
        <v>811.1</v>
      </c>
      <c r="F67" s="34">
        <v>52</v>
      </c>
      <c r="G67" s="44">
        <v>37</v>
      </c>
      <c r="H67" s="29"/>
    </row>
    <row r="68" spans="1:8" ht="23.25" customHeight="1" outlineLevel="2">
      <c r="A68" s="11" t="s">
        <v>37</v>
      </c>
      <c r="B68" s="9" t="s">
        <v>30</v>
      </c>
      <c r="C68" s="9" t="s">
        <v>38</v>
      </c>
      <c r="D68" s="9" t="s">
        <v>1</v>
      </c>
      <c r="E68" s="32">
        <f>E72</f>
        <v>775</v>
      </c>
      <c r="F68" s="32">
        <f>F69+F70+F71+F72</f>
        <v>775.0000000000001</v>
      </c>
      <c r="G68" s="32">
        <f>G69+G70+G71+G72</f>
        <v>775</v>
      </c>
      <c r="H68" s="29"/>
    </row>
    <row r="69" spans="1:8" ht="23.25" customHeight="1" outlineLevel="2">
      <c r="A69" s="12" t="s">
        <v>193</v>
      </c>
      <c r="B69" s="10" t="s">
        <v>30</v>
      </c>
      <c r="C69" s="10" t="s">
        <v>38</v>
      </c>
      <c r="D69" s="10" t="s">
        <v>192</v>
      </c>
      <c r="E69" s="33"/>
      <c r="F69" s="33">
        <v>673.9</v>
      </c>
      <c r="G69" s="26">
        <v>673.9</v>
      </c>
      <c r="H69" s="29"/>
    </row>
    <row r="70" spans="1:8" ht="23.25" customHeight="1" outlineLevel="2">
      <c r="A70" s="12" t="s">
        <v>221</v>
      </c>
      <c r="B70" s="10" t="s">
        <v>30</v>
      </c>
      <c r="C70" s="10" t="s">
        <v>38</v>
      </c>
      <c r="D70" s="10" t="s">
        <v>194</v>
      </c>
      <c r="E70" s="33"/>
      <c r="F70" s="33">
        <v>15.7</v>
      </c>
      <c r="G70" s="26">
        <v>0.7</v>
      </c>
      <c r="H70" s="29"/>
    </row>
    <row r="71" spans="1:8" ht="23.25" customHeight="1" outlineLevel="2">
      <c r="A71" s="12" t="s">
        <v>195</v>
      </c>
      <c r="B71" s="10" t="s">
        <v>30</v>
      </c>
      <c r="C71" s="10" t="s">
        <v>38</v>
      </c>
      <c r="D71" s="10" t="s">
        <v>196</v>
      </c>
      <c r="E71" s="33"/>
      <c r="F71" s="33">
        <v>15.2</v>
      </c>
      <c r="G71" s="26">
        <v>35.4</v>
      </c>
      <c r="H71" s="29"/>
    </row>
    <row r="72" spans="1:8" ht="20.25" outlineLevel="3">
      <c r="A72" s="12" t="s">
        <v>197</v>
      </c>
      <c r="B72" s="10" t="s">
        <v>30</v>
      </c>
      <c r="C72" s="10" t="s">
        <v>38</v>
      </c>
      <c r="D72" s="10" t="s">
        <v>198</v>
      </c>
      <c r="E72" s="33">
        <v>775</v>
      </c>
      <c r="F72" s="34">
        <v>70.2</v>
      </c>
      <c r="G72" s="44">
        <v>65</v>
      </c>
      <c r="H72" s="29"/>
    </row>
    <row r="73" spans="1:8" ht="27.75" customHeight="1" outlineLevel="2">
      <c r="A73" s="11" t="s">
        <v>39</v>
      </c>
      <c r="B73" s="9" t="s">
        <v>30</v>
      </c>
      <c r="C73" s="9" t="s">
        <v>40</v>
      </c>
      <c r="D73" s="9" t="s">
        <v>1</v>
      </c>
      <c r="E73" s="32">
        <f>E74</f>
        <v>954</v>
      </c>
      <c r="F73" s="32">
        <f>F74</f>
        <v>906</v>
      </c>
      <c r="G73" s="25">
        <f>G74</f>
        <v>840</v>
      </c>
      <c r="H73" s="29"/>
    </row>
    <row r="74" spans="1:8" ht="20.25" outlineLevel="3">
      <c r="A74" s="12" t="s">
        <v>197</v>
      </c>
      <c r="B74" s="10" t="s">
        <v>30</v>
      </c>
      <c r="C74" s="10" t="s">
        <v>40</v>
      </c>
      <c r="D74" s="10" t="s">
        <v>198</v>
      </c>
      <c r="E74" s="33">
        <v>954</v>
      </c>
      <c r="F74" s="34">
        <v>906</v>
      </c>
      <c r="G74" s="44">
        <v>840</v>
      </c>
      <c r="H74" s="29"/>
    </row>
    <row r="75" spans="1:8" ht="17.25" customHeight="1" outlineLevel="2">
      <c r="A75" s="11" t="s">
        <v>41</v>
      </c>
      <c r="B75" s="9" t="s">
        <v>30</v>
      </c>
      <c r="C75" s="9" t="s">
        <v>42</v>
      </c>
      <c r="D75" s="9" t="s">
        <v>1</v>
      </c>
      <c r="E75" s="32">
        <f>E76</f>
        <v>7054</v>
      </c>
      <c r="F75" s="38">
        <f>F76</f>
        <v>6390</v>
      </c>
      <c r="G75" s="25">
        <f>G76</f>
        <v>4670</v>
      </c>
      <c r="H75" s="29"/>
    </row>
    <row r="76" spans="1:8" ht="20.25" outlineLevel="3">
      <c r="A76" s="12" t="s">
        <v>197</v>
      </c>
      <c r="B76" s="10" t="s">
        <v>30</v>
      </c>
      <c r="C76" s="10" t="s">
        <v>42</v>
      </c>
      <c r="D76" s="10" t="s">
        <v>198</v>
      </c>
      <c r="E76" s="33">
        <v>7054</v>
      </c>
      <c r="F76" s="39">
        <v>6390</v>
      </c>
      <c r="G76" s="44">
        <v>4670</v>
      </c>
      <c r="H76" s="29"/>
    </row>
    <row r="77" spans="1:8" ht="42" customHeight="1" outlineLevel="3">
      <c r="A77" s="11" t="s">
        <v>21</v>
      </c>
      <c r="B77" s="9" t="s">
        <v>30</v>
      </c>
      <c r="C77" s="9" t="s">
        <v>22</v>
      </c>
      <c r="D77" s="9"/>
      <c r="E77" s="32">
        <f>E78</f>
        <v>500</v>
      </c>
      <c r="F77" s="38" t="str">
        <f>F78</f>
        <v>0</v>
      </c>
      <c r="G77" s="25">
        <f>G78</f>
        <v>0</v>
      </c>
      <c r="H77" s="29"/>
    </row>
    <row r="78" spans="1:8" ht="20.25" outlineLevel="3">
      <c r="A78" s="12" t="s">
        <v>197</v>
      </c>
      <c r="B78" s="10" t="s">
        <v>30</v>
      </c>
      <c r="C78" s="10" t="s">
        <v>22</v>
      </c>
      <c r="D78" s="10" t="s">
        <v>198</v>
      </c>
      <c r="E78" s="33">
        <v>500</v>
      </c>
      <c r="F78" s="39" t="s">
        <v>187</v>
      </c>
      <c r="G78" s="44">
        <v>0</v>
      </c>
      <c r="H78" s="29"/>
    </row>
    <row r="79" spans="1:8" ht="20.25">
      <c r="A79" s="21" t="s">
        <v>43</v>
      </c>
      <c r="B79" s="22" t="s">
        <v>44</v>
      </c>
      <c r="C79" s="22" t="s">
        <v>1</v>
      </c>
      <c r="D79" s="22" t="s">
        <v>1</v>
      </c>
      <c r="E79" s="31">
        <f>E80+E83</f>
        <v>1638</v>
      </c>
      <c r="F79" s="31">
        <f>F80+F83</f>
        <v>1690.9999999999998</v>
      </c>
      <c r="G79" s="27">
        <f>G80+G83</f>
        <v>1586</v>
      </c>
      <c r="H79" s="29"/>
    </row>
    <row r="80" spans="1:8" ht="12.75" outlineLevel="1">
      <c r="A80" s="11" t="s">
        <v>45</v>
      </c>
      <c r="B80" s="9" t="s">
        <v>46</v>
      </c>
      <c r="C80" s="9" t="s">
        <v>1</v>
      </c>
      <c r="D80" s="9" t="s">
        <v>1</v>
      </c>
      <c r="E80" s="32">
        <f aca="true" t="shared" si="2" ref="E80:G81">E81</f>
        <v>50</v>
      </c>
      <c r="F80" s="32">
        <f t="shared" si="2"/>
        <v>183</v>
      </c>
      <c r="G80" s="25">
        <f t="shared" si="2"/>
        <v>184</v>
      </c>
      <c r="H80" s="29"/>
    </row>
    <row r="81" spans="1:8" ht="48.75" customHeight="1" outlineLevel="2">
      <c r="A81" s="11" t="s">
        <v>178</v>
      </c>
      <c r="B81" s="9" t="s">
        <v>46</v>
      </c>
      <c r="C81" s="9" t="s">
        <v>47</v>
      </c>
      <c r="D81" s="9" t="s">
        <v>1</v>
      </c>
      <c r="E81" s="32">
        <f t="shared" si="2"/>
        <v>50</v>
      </c>
      <c r="F81" s="32">
        <f t="shared" si="2"/>
        <v>183</v>
      </c>
      <c r="G81" s="25">
        <f t="shared" si="2"/>
        <v>184</v>
      </c>
      <c r="H81" s="29"/>
    </row>
    <row r="82" spans="1:8" ht="20.25" outlineLevel="3">
      <c r="A82" s="12" t="s">
        <v>197</v>
      </c>
      <c r="B82" s="10" t="s">
        <v>46</v>
      </c>
      <c r="C82" s="10" t="s">
        <v>47</v>
      </c>
      <c r="D82" s="10" t="s">
        <v>198</v>
      </c>
      <c r="E82" s="33">
        <v>50</v>
      </c>
      <c r="F82" s="34">
        <v>183</v>
      </c>
      <c r="G82" s="44">
        <v>184</v>
      </c>
      <c r="H82" s="29"/>
    </row>
    <row r="83" spans="1:8" ht="32.25" customHeight="1" outlineLevel="1">
      <c r="A83" s="11" t="s">
        <v>48</v>
      </c>
      <c r="B83" s="9" t="s">
        <v>49</v>
      </c>
      <c r="C83" s="9" t="s">
        <v>1</v>
      </c>
      <c r="D83" s="9" t="s">
        <v>1</v>
      </c>
      <c r="E83" s="32">
        <f>E84</f>
        <v>1588</v>
      </c>
      <c r="F83" s="32">
        <f>F84</f>
        <v>1507.9999999999998</v>
      </c>
      <c r="G83" s="25">
        <f>G84</f>
        <v>1402</v>
      </c>
      <c r="H83" s="29"/>
    </row>
    <row r="84" spans="1:8" ht="42" customHeight="1" outlineLevel="2">
      <c r="A84" s="11" t="s">
        <v>50</v>
      </c>
      <c r="B84" s="9" t="s">
        <v>49</v>
      </c>
      <c r="C84" s="9" t="s">
        <v>51</v>
      </c>
      <c r="D84" s="9" t="s">
        <v>1</v>
      </c>
      <c r="E84" s="32">
        <f>E88</f>
        <v>1588</v>
      </c>
      <c r="F84" s="32">
        <f>F85+F86+F87+F88</f>
        <v>1507.9999999999998</v>
      </c>
      <c r="G84" s="32">
        <f>G85+G86+G87+G88</f>
        <v>1402</v>
      </c>
      <c r="H84" s="29"/>
    </row>
    <row r="85" spans="1:8" ht="18.75" customHeight="1" outlineLevel="2">
      <c r="A85" s="12" t="s">
        <v>205</v>
      </c>
      <c r="B85" s="10" t="s">
        <v>49</v>
      </c>
      <c r="C85" s="10" t="s">
        <v>51</v>
      </c>
      <c r="D85" s="10" t="s">
        <v>206</v>
      </c>
      <c r="E85" s="33"/>
      <c r="F85" s="33">
        <v>1299.6</v>
      </c>
      <c r="G85" s="26">
        <v>1207.9</v>
      </c>
      <c r="H85" s="29"/>
    </row>
    <row r="86" spans="1:8" ht="21" customHeight="1" outlineLevel="2">
      <c r="A86" s="12" t="s">
        <v>215</v>
      </c>
      <c r="B86" s="10" t="s">
        <v>49</v>
      </c>
      <c r="C86" s="10" t="s">
        <v>51</v>
      </c>
      <c r="D86" s="10" t="s">
        <v>207</v>
      </c>
      <c r="E86" s="33"/>
      <c r="F86" s="33">
        <v>44.6</v>
      </c>
      <c r="G86" s="26">
        <v>41.5</v>
      </c>
      <c r="H86" s="29"/>
    </row>
    <row r="87" spans="1:8" ht="21" customHeight="1" outlineLevel="2">
      <c r="A87" s="12" t="s">
        <v>195</v>
      </c>
      <c r="B87" s="10" t="s">
        <v>49</v>
      </c>
      <c r="C87" s="10" t="s">
        <v>51</v>
      </c>
      <c r="D87" s="10" t="s">
        <v>196</v>
      </c>
      <c r="E87" s="33"/>
      <c r="F87" s="33">
        <v>56.8</v>
      </c>
      <c r="G87" s="26">
        <v>53</v>
      </c>
      <c r="H87" s="29"/>
    </row>
    <row r="88" spans="1:8" ht="20.25" outlineLevel="3">
      <c r="A88" s="12" t="s">
        <v>227</v>
      </c>
      <c r="B88" s="10" t="s">
        <v>49</v>
      </c>
      <c r="C88" s="10" t="s">
        <v>51</v>
      </c>
      <c r="D88" s="10" t="s">
        <v>198</v>
      </c>
      <c r="E88" s="33">
        <v>1588</v>
      </c>
      <c r="F88" s="34">
        <v>107</v>
      </c>
      <c r="G88" s="44">
        <v>99.6</v>
      </c>
      <c r="H88" s="29"/>
    </row>
    <row r="89" spans="1:8" ht="12.75">
      <c r="A89" s="21" t="s">
        <v>53</v>
      </c>
      <c r="B89" s="22" t="s">
        <v>54</v>
      </c>
      <c r="C89" s="22" t="s">
        <v>1</v>
      </c>
      <c r="D89" s="22" t="s">
        <v>1</v>
      </c>
      <c r="E89" s="31">
        <f>E90+E99+E102</f>
        <v>3714.9</v>
      </c>
      <c r="F89" s="31">
        <f>F90+F99+F102</f>
        <v>3713.9</v>
      </c>
      <c r="G89" s="27">
        <f>G90+G99+G102</f>
        <v>3663.9</v>
      </c>
      <c r="H89" s="29"/>
    </row>
    <row r="90" spans="1:8" ht="12.75" outlineLevel="1">
      <c r="A90" s="11" t="s">
        <v>55</v>
      </c>
      <c r="B90" s="9" t="s">
        <v>56</v>
      </c>
      <c r="C90" s="9" t="s">
        <v>1</v>
      </c>
      <c r="D90" s="9" t="s">
        <v>1</v>
      </c>
      <c r="E90" s="32">
        <f>E91+E97</f>
        <v>2323</v>
      </c>
      <c r="F90" s="32">
        <f>F91+F97</f>
        <v>2622</v>
      </c>
      <c r="G90" s="25">
        <f>G91+G97</f>
        <v>2572</v>
      </c>
      <c r="H90" s="29"/>
    </row>
    <row r="91" spans="1:8" ht="12.75" outlineLevel="2">
      <c r="A91" s="11" t="s">
        <v>15</v>
      </c>
      <c r="B91" s="9" t="s">
        <v>56</v>
      </c>
      <c r="C91" s="9" t="s">
        <v>16</v>
      </c>
      <c r="D91" s="9" t="s">
        <v>1</v>
      </c>
      <c r="E91" s="32">
        <f>E96</f>
        <v>1573</v>
      </c>
      <c r="F91" s="32">
        <f>F92+F93+F94+F95+F96</f>
        <v>1494</v>
      </c>
      <c r="G91" s="32">
        <f>G92+G93+G94+G95+G96</f>
        <v>1389</v>
      </c>
      <c r="H91" s="29"/>
    </row>
    <row r="92" spans="1:8" ht="20.25" outlineLevel="2">
      <c r="A92" s="12" t="s">
        <v>193</v>
      </c>
      <c r="B92" s="10" t="s">
        <v>56</v>
      </c>
      <c r="C92" s="10" t="s">
        <v>16</v>
      </c>
      <c r="D92" s="10" t="s">
        <v>192</v>
      </c>
      <c r="E92" s="33"/>
      <c r="F92" s="33">
        <v>1211</v>
      </c>
      <c r="G92" s="26">
        <v>1126</v>
      </c>
      <c r="H92" s="29"/>
    </row>
    <row r="93" spans="1:8" ht="20.25" outlineLevel="2">
      <c r="A93" s="12" t="s">
        <v>221</v>
      </c>
      <c r="B93" s="10" t="s">
        <v>56</v>
      </c>
      <c r="C93" s="10" t="s">
        <v>16</v>
      </c>
      <c r="D93" s="10" t="s">
        <v>194</v>
      </c>
      <c r="E93" s="33"/>
      <c r="F93" s="33">
        <v>33</v>
      </c>
      <c r="G93" s="26">
        <v>31</v>
      </c>
      <c r="H93" s="29"/>
    </row>
    <row r="94" spans="1:8" ht="24" customHeight="1" outlineLevel="2">
      <c r="A94" s="12" t="s">
        <v>195</v>
      </c>
      <c r="B94" s="10" t="s">
        <v>56</v>
      </c>
      <c r="C94" s="10" t="s">
        <v>16</v>
      </c>
      <c r="D94" s="10" t="s">
        <v>196</v>
      </c>
      <c r="E94" s="33"/>
      <c r="F94" s="33">
        <v>55</v>
      </c>
      <c r="G94" s="26">
        <v>51</v>
      </c>
      <c r="H94" s="29"/>
    </row>
    <row r="95" spans="1:8" ht="20.25" outlineLevel="2">
      <c r="A95" s="12" t="s">
        <v>227</v>
      </c>
      <c r="B95" s="10" t="s">
        <v>56</v>
      </c>
      <c r="C95" s="10" t="s">
        <v>16</v>
      </c>
      <c r="D95" s="10" t="s">
        <v>198</v>
      </c>
      <c r="E95" s="33"/>
      <c r="F95" s="33">
        <v>193</v>
      </c>
      <c r="G95" s="26">
        <v>179</v>
      </c>
      <c r="H95" s="29"/>
    </row>
    <row r="96" spans="1:8" ht="12.75" outlineLevel="3">
      <c r="A96" s="12" t="s">
        <v>199</v>
      </c>
      <c r="B96" s="10" t="s">
        <v>56</v>
      </c>
      <c r="C96" s="10" t="s">
        <v>16</v>
      </c>
      <c r="D96" s="10" t="s">
        <v>200</v>
      </c>
      <c r="E96" s="33">
        <v>1573</v>
      </c>
      <c r="F96" s="34">
        <v>2</v>
      </c>
      <c r="G96" s="44">
        <v>2</v>
      </c>
      <c r="H96" s="29"/>
    </row>
    <row r="97" spans="1:8" ht="60" customHeight="1" outlineLevel="2">
      <c r="A97" s="13" t="s">
        <v>169</v>
      </c>
      <c r="B97" s="9" t="s">
        <v>56</v>
      </c>
      <c r="C97" s="9" t="s">
        <v>57</v>
      </c>
      <c r="D97" s="9" t="s">
        <v>1</v>
      </c>
      <c r="E97" s="32">
        <f>E98</f>
        <v>750</v>
      </c>
      <c r="F97" s="32">
        <f>F98</f>
        <v>1128</v>
      </c>
      <c r="G97" s="25">
        <f>G98</f>
        <v>1183</v>
      </c>
      <c r="H97" s="29"/>
    </row>
    <row r="98" spans="1:8" ht="30" outlineLevel="3">
      <c r="A98" s="12" t="s">
        <v>228</v>
      </c>
      <c r="B98" s="10" t="s">
        <v>56</v>
      </c>
      <c r="C98" s="10" t="s">
        <v>57</v>
      </c>
      <c r="D98" s="10" t="s">
        <v>208</v>
      </c>
      <c r="E98" s="33">
        <v>750</v>
      </c>
      <c r="F98" s="34">
        <v>1128</v>
      </c>
      <c r="G98" s="44">
        <v>1183</v>
      </c>
      <c r="H98" s="29"/>
    </row>
    <row r="99" spans="1:8" ht="12.75" outlineLevel="1">
      <c r="A99" s="11" t="s">
        <v>58</v>
      </c>
      <c r="B99" s="9" t="s">
        <v>59</v>
      </c>
      <c r="C99" s="9" t="s">
        <v>1</v>
      </c>
      <c r="D99" s="9" t="s">
        <v>1</v>
      </c>
      <c r="E99" s="32">
        <f aca="true" t="shared" si="3" ref="E99:G100">E100</f>
        <v>284</v>
      </c>
      <c r="F99" s="32">
        <f t="shared" si="3"/>
        <v>284</v>
      </c>
      <c r="G99" s="25">
        <f t="shared" si="3"/>
        <v>284</v>
      </c>
      <c r="H99" s="29"/>
    </row>
    <row r="100" spans="1:8" ht="12.75" outlineLevel="2">
      <c r="A100" s="11" t="s">
        <v>60</v>
      </c>
      <c r="B100" s="9" t="s">
        <v>59</v>
      </c>
      <c r="C100" s="9" t="s">
        <v>61</v>
      </c>
      <c r="D100" s="9" t="s">
        <v>1</v>
      </c>
      <c r="E100" s="32">
        <f t="shared" si="3"/>
        <v>284</v>
      </c>
      <c r="F100" s="32">
        <f t="shared" si="3"/>
        <v>284</v>
      </c>
      <c r="G100" s="25">
        <f t="shared" si="3"/>
        <v>284</v>
      </c>
      <c r="H100" s="29"/>
    </row>
    <row r="101" spans="1:8" ht="20.25" outlineLevel="3">
      <c r="A101" s="12" t="s">
        <v>227</v>
      </c>
      <c r="B101" s="10" t="s">
        <v>59</v>
      </c>
      <c r="C101" s="10" t="s">
        <v>61</v>
      </c>
      <c r="D101" s="10" t="s">
        <v>198</v>
      </c>
      <c r="E101" s="33">
        <v>284</v>
      </c>
      <c r="F101" s="34">
        <v>284</v>
      </c>
      <c r="G101" s="44">
        <v>284</v>
      </c>
      <c r="H101" s="29"/>
    </row>
    <row r="102" spans="1:8" ht="12.75" outlineLevel="1" collapsed="1">
      <c r="A102" s="11" t="s">
        <v>62</v>
      </c>
      <c r="B102" s="9" t="s">
        <v>63</v>
      </c>
      <c r="C102" s="9" t="s">
        <v>1</v>
      </c>
      <c r="D102" s="9" t="s">
        <v>1</v>
      </c>
      <c r="E102" s="32">
        <f>E103+E105+E107</f>
        <v>1107.9</v>
      </c>
      <c r="F102" s="32">
        <f>F103+F105+F107</f>
        <v>807.9</v>
      </c>
      <c r="G102" s="25">
        <f>G103+G105+G107</f>
        <v>807.9</v>
      </c>
      <c r="H102" s="29"/>
    </row>
    <row r="103" spans="1:8" ht="20.25" hidden="1" outlineLevel="2">
      <c r="A103" s="11" t="s">
        <v>64</v>
      </c>
      <c r="B103" s="9" t="s">
        <v>63</v>
      </c>
      <c r="C103" s="9" t="s">
        <v>65</v>
      </c>
      <c r="D103" s="9" t="s">
        <v>1</v>
      </c>
      <c r="E103" s="32">
        <f>E104</f>
        <v>300</v>
      </c>
      <c r="F103" s="32">
        <f>F104</f>
        <v>0</v>
      </c>
      <c r="G103" s="25">
        <f>G104</f>
        <v>0</v>
      </c>
      <c r="H103" s="29"/>
    </row>
    <row r="104" spans="1:8" ht="12.75" hidden="1" outlineLevel="3">
      <c r="A104" s="12" t="s">
        <v>11</v>
      </c>
      <c r="B104" s="10" t="s">
        <v>63</v>
      </c>
      <c r="C104" s="10" t="s">
        <v>65</v>
      </c>
      <c r="D104" s="10" t="s">
        <v>12</v>
      </c>
      <c r="E104" s="33">
        <v>300</v>
      </c>
      <c r="F104" s="34">
        <v>0</v>
      </c>
      <c r="G104" s="44">
        <v>0</v>
      </c>
      <c r="H104" s="29"/>
    </row>
    <row r="105" spans="1:8" ht="49.5" customHeight="1" outlineLevel="2">
      <c r="A105" s="11" t="s">
        <v>66</v>
      </c>
      <c r="B105" s="9" t="s">
        <v>63</v>
      </c>
      <c r="C105" s="9" t="s">
        <v>67</v>
      </c>
      <c r="D105" s="9" t="s">
        <v>1</v>
      </c>
      <c r="E105" s="32">
        <f>E106</f>
        <v>777.9</v>
      </c>
      <c r="F105" s="32">
        <f>F106</f>
        <v>777.9</v>
      </c>
      <c r="G105" s="25">
        <f>G106</f>
        <v>777.9</v>
      </c>
      <c r="H105" s="29"/>
    </row>
    <row r="106" spans="1:8" ht="30" outlineLevel="3">
      <c r="A106" s="12" t="s">
        <v>228</v>
      </c>
      <c r="B106" s="10" t="s">
        <v>63</v>
      </c>
      <c r="C106" s="10" t="s">
        <v>67</v>
      </c>
      <c r="D106" s="10" t="s">
        <v>208</v>
      </c>
      <c r="E106" s="33">
        <v>777.9</v>
      </c>
      <c r="F106" s="34">
        <v>777.9</v>
      </c>
      <c r="G106" s="44">
        <v>777.9</v>
      </c>
      <c r="H106" s="29"/>
    </row>
    <row r="107" spans="1:8" ht="42.75" customHeight="1" outlineLevel="2">
      <c r="A107" s="11" t="s">
        <v>179</v>
      </c>
      <c r="B107" s="9" t="s">
        <v>63</v>
      </c>
      <c r="C107" s="9" t="s">
        <v>68</v>
      </c>
      <c r="D107" s="9" t="s">
        <v>1</v>
      </c>
      <c r="E107" s="32">
        <f>E108+E109</f>
        <v>30</v>
      </c>
      <c r="F107" s="32">
        <f>F108+F109</f>
        <v>30</v>
      </c>
      <c r="G107" s="25">
        <f>G108+G109</f>
        <v>30</v>
      </c>
      <c r="H107" s="29"/>
    </row>
    <row r="108" spans="1:8" ht="20.25" outlineLevel="3">
      <c r="A108" s="12" t="s">
        <v>227</v>
      </c>
      <c r="B108" s="10" t="s">
        <v>63</v>
      </c>
      <c r="C108" s="10" t="s">
        <v>68</v>
      </c>
      <c r="D108" s="10" t="s">
        <v>198</v>
      </c>
      <c r="E108" s="33">
        <v>6.3</v>
      </c>
      <c r="F108" s="34">
        <v>6.3</v>
      </c>
      <c r="G108" s="44">
        <v>6.3</v>
      </c>
      <c r="H108" s="29"/>
    </row>
    <row r="109" spans="1:8" ht="30" outlineLevel="3">
      <c r="A109" s="12" t="s">
        <v>228</v>
      </c>
      <c r="B109" s="10" t="s">
        <v>63</v>
      </c>
      <c r="C109" s="10" t="s">
        <v>68</v>
      </c>
      <c r="D109" s="10" t="s">
        <v>208</v>
      </c>
      <c r="E109" s="33">
        <v>23.7</v>
      </c>
      <c r="F109" s="34">
        <v>23.7</v>
      </c>
      <c r="G109" s="44">
        <v>23.7</v>
      </c>
      <c r="H109" s="29"/>
    </row>
    <row r="110" spans="1:8" ht="12.75">
      <c r="A110" s="21" t="s">
        <v>71</v>
      </c>
      <c r="B110" s="22" t="s">
        <v>72</v>
      </c>
      <c r="C110" s="22" t="s">
        <v>1</v>
      </c>
      <c r="D110" s="22" t="s">
        <v>1</v>
      </c>
      <c r="E110" s="31" t="e">
        <f>E111+E134+E163+E176</f>
        <v>#REF!</v>
      </c>
      <c r="F110" s="31">
        <f>F111+F134+F163+F176</f>
        <v>781067.3</v>
      </c>
      <c r="G110" s="27">
        <f>G111+G134+G163+G176</f>
        <v>758825.2</v>
      </c>
      <c r="H110" s="29"/>
    </row>
    <row r="111" spans="1:8" ht="12.75" outlineLevel="1">
      <c r="A111" s="11" t="s">
        <v>73</v>
      </c>
      <c r="B111" s="9" t="s">
        <v>74</v>
      </c>
      <c r="C111" s="9" t="s">
        <v>1</v>
      </c>
      <c r="D111" s="9" t="s">
        <v>1</v>
      </c>
      <c r="E111" s="32">
        <f>E112+E120+E123+E125+E127+E129</f>
        <v>229590.5</v>
      </c>
      <c r="F111" s="32">
        <f>F112+F120+F123+F125+F127+F129+F131</f>
        <v>220249.3</v>
      </c>
      <c r="G111" s="32">
        <f>G112+G120+G123+G125+G127+G129+G131</f>
        <v>207762.49999999997</v>
      </c>
      <c r="H111" s="29"/>
    </row>
    <row r="112" spans="1:8" ht="20.25" outlineLevel="2">
      <c r="A112" s="11" t="s">
        <v>75</v>
      </c>
      <c r="B112" s="9" t="s">
        <v>74</v>
      </c>
      <c r="C112" s="9" t="s">
        <v>76</v>
      </c>
      <c r="D112" s="9" t="s">
        <v>1</v>
      </c>
      <c r="E112" s="32">
        <f>E117+E119</f>
        <v>212215.1</v>
      </c>
      <c r="F112" s="32">
        <f>F113+F114+F115+F116+F117+F118+F119</f>
        <v>187203</v>
      </c>
      <c r="G112" s="32">
        <f>G113+G114+G115+G116+G117+G118+G119</f>
        <v>184778.3</v>
      </c>
      <c r="H112" s="29"/>
    </row>
    <row r="113" spans="1:8" ht="20.25" outlineLevel="2">
      <c r="A113" s="12" t="s">
        <v>205</v>
      </c>
      <c r="B113" s="10" t="s">
        <v>74</v>
      </c>
      <c r="C113" s="10" t="s">
        <v>76</v>
      </c>
      <c r="D113" s="10" t="s">
        <v>206</v>
      </c>
      <c r="E113" s="33"/>
      <c r="F113" s="33">
        <v>112804.9</v>
      </c>
      <c r="G113" s="26">
        <v>121542.5</v>
      </c>
      <c r="H113" s="29"/>
    </row>
    <row r="114" spans="1:8" ht="20.25" outlineLevel="2">
      <c r="A114" s="12" t="s">
        <v>215</v>
      </c>
      <c r="B114" s="10" t="s">
        <v>74</v>
      </c>
      <c r="C114" s="10" t="s">
        <v>76</v>
      </c>
      <c r="D114" s="10" t="s">
        <v>207</v>
      </c>
      <c r="E114" s="33"/>
      <c r="F114" s="33">
        <v>1272.5</v>
      </c>
      <c r="G114" s="26">
        <v>997</v>
      </c>
      <c r="H114" s="29"/>
    </row>
    <row r="115" spans="1:8" ht="20.25" outlineLevel="2">
      <c r="A115" s="12" t="s">
        <v>195</v>
      </c>
      <c r="B115" s="10" t="s">
        <v>74</v>
      </c>
      <c r="C115" s="10" t="s">
        <v>76</v>
      </c>
      <c r="D115" s="10" t="s">
        <v>196</v>
      </c>
      <c r="E115" s="33"/>
      <c r="F115" s="33">
        <v>106</v>
      </c>
      <c r="G115" s="26">
        <v>83</v>
      </c>
      <c r="H115" s="29"/>
    </row>
    <row r="116" spans="1:8" ht="20.25" outlineLevel="2">
      <c r="A116" s="12" t="s">
        <v>197</v>
      </c>
      <c r="B116" s="10" t="s">
        <v>74</v>
      </c>
      <c r="C116" s="10" t="s">
        <v>76</v>
      </c>
      <c r="D116" s="10" t="s">
        <v>198</v>
      </c>
      <c r="E116" s="33"/>
      <c r="F116" s="33">
        <v>49655.3</v>
      </c>
      <c r="G116" s="26">
        <v>38815.5</v>
      </c>
      <c r="H116" s="29"/>
    </row>
    <row r="117" spans="1:8" ht="12.75" outlineLevel="3">
      <c r="A117" s="12" t="s">
        <v>199</v>
      </c>
      <c r="B117" s="10" t="s">
        <v>74</v>
      </c>
      <c r="C117" s="10" t="s">
        <v>76</v>
      </c>
      <c r="D117" s="10" t="s">
        <v>200</v>
      </c>
      <c r="E117" s="33">
        <v>188960.1</v>
      </c>
      <c r="F117" s="39">
        <v>109.3</v>
      </c>
      <c r="G117" s="44">
        <v>85.3</v>
      </c>
      <c r="H117" s="29"/>
    </row>
    <row r="118" spans="1:8" ht="33" customHeight="1" outlineLevel="3">
      <c r="A118" s="12" t="s">
        <v>229</v>
      </c>
      <c r="B118" s="10" t="s">
        <v>74</v>
      </c>
      <c r="C118" s="10" t="s">
        <v>76</v>
      </c>
      <c r="D118" s="10" t="s">
        <v>209</v>
      </c>
      <c r="E118" s="33"/>
      <c r="F118" s="39">
        <v>23114</v>
      </c>
      <c r="G118" s="44">
        <v>23114</v>
      </c>
      <c r="H118" s="29"/>
    </row>
    <row r="119" spans="1:8" ht="12.75" outlineLevel="3">
      <c r="A119" s="12" t="s">
        <v>210</v>
      </c>
      <c r="B119" s="10" t="s">
        <v>74</v>
      </c>
      <c r="C119" s="10" t="s">
        <v>76</v>
      </c>
      <c r="D119" s="10" t="s">
        <v>211</v>
      </c>
      <c r="E119" s="33">
        <v>23255</v>
      </c>
      <c r="F119" s="39">
        <v>141</v>
      </c>
      <c r="G119" s="44">
        <v>141</v>
      </c>
      <c r="H119" s="29"/>
    </row>
    <row r="120" spans="1:8" ht="48.75" customHeight="1" outlineLevel="2">
      <c r="A120" s="11" t="s">
        <v>182</v>
      </c>
      <c r="B120" s="9" t="s">
        <v>74</v>
      </c>
      <c r="C120" s="9" t="s">
        <v>181</v>
      </c>
      <c r="D120" s="9" t="s">
        <v>1</v>
      </c>
      <c r="E120" s="32">
        <f>E121+E122</f>
        <v>255</v>
      </c>
      <c r="F120" s="32">
        <f>F121+F122</f>
        <v>276</v>
      </c>
      <c r="G120" s="25">
        <f>G121+G122</f>
        <v>306</v>
      </c>
      <c r="H120" s="29"/>
    </row>
    <row r="121" spans="1:8" ht="20.25" outlineLevel="3">
      <c r="A121" s="12" t="s">
        <v>197</v>
      </c>
      <c r="B121" s="10" t="s">
        <v>74</v>
      </c>
      <c r="C121" s="10" t="s">
        <v>181</v>
      </c>
      <c r="D121" s="10" t="s">
        <v>198</v>
      </c>
      <c r="E121" s="33">
        <v>232</v>
      </c>
      <c r="F121" s="34">
        <v>252.5</v>
      </c>
      <c r="G121" s="44">
        <v>281</v>
      </c>
      <c r="H121" s="29"/>
    </row>
    <row r="122" spans="1:8" ht="12.75" outlineLevel="3">
      <c r="A122" s="12" t="s">
        <v>210</v>
      </c>
      <c r="B122" s="10" t="s">
        <v>74</v>
      </c>
      <c r="C122" s="10" t="s">
        <v>181</v>
      </c>
      <c r="D122" s="10" t="s">
        <v>211</v>
      </c>
      <c r="E122" s="33">
        <v>23</v>
      </c>
      <c r="F122" s="34">
        <v>23.5</v>
      </c>
      <c r="G122" s="44">
        <v>25</v>
      </c>
      <c r="H122" s="29"/>
    </row>
    <row r="123" spans="1:8" ht="40.5" hidden="1" outlineLevel="2">
      <c r="A123" s="11" t="s">
        <v>89</v>
      </c>
      <c r="B123" s="9" t="s">
        <v>74</v>
      </c>
      <c r="C123" s="9" t="s">
        <v>90</v>
      </c>
      <c r="D123" s="9" t="s">
        <v>1</v>
      </c>
      <c r="E123" s="32">
        <f>E124</f>
        <v>903.1</v>
      </c>
      <c r="F123" s="40">
        <f>F124</f>
        <v>0</v>
      </c>
      <c r="G123" s="25">
        <f>G124</f>
        <v>0</v>
      </c>
      <c r="H123" s="29"/>
    </row>
    <row r="124" spans="1:8" ht="12.75" hidden="1" outlineLevel="3">
      <c r="A124" s="12" t="s">
        <v>52</v>
      </c>
      <c r="B124" s="10" t="s">
        <v>74</v>
      </c>
      <c r="C124" s="10" t="s">
        <v>90</v>
      </c>
      <c r="D124" s="10" t="s">
        <v>12</v>
      </c>
      <c r="E124" s="33">
        <v>903.1</v>
      </c>
      <c r="F124" s="41">
        <v>0</v>
      </c>
      <c r="G124" s="44">
        <v>0</v>
      </c>
      <c r="H124" s="29"/>
    </row>
    <row r="125" spans="1:8" ht="46.5" customHeight="1" outlineLevel="2">
      <c r="A125" s="11" t="s">
        <v>77</v>
      </c>
      <c r="B125" s="9" t="s">
        <v>74</v>
      </c>
      <c r="C125" s="9" t="s">
        <v>78</v>
      </c>
      <c r="D125" s="9" t="s">
        <v>1</v>
      </c>
      <c r="E125" s="32">
        <f>E126</f>
        <v>15884.9</v>
      </c>
      <c r="F125" s="32">
        <f>F126</f>
        <v>15884.9</v>
      </c>
      <c r="G125" s="25">
        <f>G126</f>
        <v>15884.9</v>
      </c>
      <c r="H125" s="29"/>
    </row>
    <row r="126" spans="1:8" ht="20.25" outlineLevel="3">
      <c r="A126" s="12" t="s">
        <v>205</v>
      </c>
      <c r="B126" s="10" t="s">
        <v>74</v>
      </c>
      <c r="C126" s="10" t="s">
        <v>78</v>
      </c>
      <c r="D126" s="10" t="s">
        <v>206</v>
      </c>
      <c r="E126" s="33">
        <v>15884.9</v>
      </c>
      <c r="F126" s="34">
        <v>15884.9</v>
      </c>
      <c r="G126" s="44">
        <v>15884.9</v>
      </c>
      <c r="H126" s="29"/>
    </row>
    <row r="127" spans="1:8" ht="40.5" hidden="1" outlineLevel="2">
      <c r="A127" s="11" t="s">
        <v>174</v>
      </c>
      <c r="B127" s="9" t="s">
        <v>74</v>
      </c>
      <c r="C127" s="9" t="s">
        <v>79</v>
      </c>
      <c r="D127" s="9" t="s">
        <v>1</v>
      </c>
      <c r="E127" s="32">
        <f>E128</f>
        <v>238.1</v>
      </c>
      <c r="F127" s="32">
        <f>F128</f>
        <v>0</v>
      </c>
      <c r="G127" s="25">
        <f>G128</f>
        <v>0</v>
      </c>
      <c r="H127" s="29"/>
    </row>
    <row r="128" spans="1:8" ht="12.75" hidden="1" outlineLevel="3">
      <c r="A128" s="12" t="s">
        <v>11</v>
      </c>
      <c r="B128" s="10" t="s">
        <v>74</v>
      </c>
      <c r="C128" s="10" t="s">
        <v>79</v>
      </c>
      <c r="D128" s="10" t="s">
        <v>12</v>
      </c>
      <c r="E128" s="33">
        <v>238.1</v>
      </c>
      <c r="F128" s="34"/>
      <c r="G128" s="44"/>
      <c r="H128" s="29"/>
    </row>
    <row r="129" spans="1:8" ht="55.5" customHeight="1" outlineLevel="2">
      <c r="A129" s="11" t="s">
        <v>183</v>
      </c>
      <c r="B129" s="9" t="s">
        <v>74</v>
      </c>
      <c r="C129" s="9" t="s">
        <v>80</v>
      </c>
      <c r="D129" s="9" t="s">
        <v>1</v>
      </c>
      <c r="E129" s="32">
        <f>E130</f>
        <v>94.3</v>
      </c>
      <c r="F129" s="32">
        <f>F130</f>
        <v>1028.4</v>
      </c>
      <c r="G129" s="25">
        <f>G130</f>
        <v>793.3</v>
      </c>
      <c r="H129" s="29"/>
    </row>
    <row r="130" spans="1:8" ht="20.25" outlineLevel="3">
      <c r="A130" s="12" t="s">
        <v>197</v>
      </c>
      <c r="B130" s="10" t="s">
        <v>74</v>
      </c>
      <c r="C130" s="10" t="s">
        <v>80</v>
      </c>
      <c r="D130" s="10" t="s">
        <v>198</v>
      </c>
      <c r="E130" s="33">
        <v>94.3</v>
      </c>
      <c r="F130" s="34">
        <v>1028.4</v>
      </c>
      <c r="G130" s="44">
        <v>793.3</v>
      </c>
      <c r="H130" s="29"/>
    </row>
    <row r="131" spans="1:8" ht="40.5" outlineLevel="3">
      <c r="A131" s="11" t="s">
        <v>212</v>
      </c>
      <c r="B131" s="9"/>
      <c r="C131" s="9"/>
      <c r="D131" s="9"/>
      <c r="E131" s="32"/>
      <c r="F131" s="36">
        <f>F132+F133</f>
        <v>15857</v>
      </c>
      <c r="G131" s="36">
        <f>G132+G133</f>
        <v>6000</v>
      </c>
      <c r="H131" s="29"/>
    </row>
    <row r="132" spans="1:8" ht="20.25" outlineLevel="3">
      <c r="A132" s="12" t="s">
        <v>204</v>
      </c>
      <c r="B132" s="10" t="s">
        <v>74</v>
      </c>
      <c r="C132" s="10" t="s">
        <v>213</v>
      </c>
      <c r="D132" s="10" t="s">
        <v>201</v>
      </c>
      <c r="E132" s="33"/>
      <c r="F132" s="34">
        <v>4500</v>
      </c>
      <c r="G132" s="44">
        <v>5000</v>
      </c>
      <c r="H132" s="29"/>
    </row>
    <row r="133" spans="1:8" ht="20.25" outlineLevel="3">
      <c r="A133" s="12" t="s">
        <v>234</v>
      </c>
      <c r="B133" s="10" t="s">
        <v>74</v>
      </c>
      <c r="C133" s="10" t="s">
        <v>213</v>
      </c>
      <c r="D133" s="10" t="s">
        <v>214</v>
      </c>
      <c r="E133" s="33"/>
      <c r="F133" s="34">
        <v>11357</v>
      </c>
      <c r="G133" s="44">
        <v>1000</v>
      </c>
      <c r="H133" s="29"/>
    </row>
    <row r="134" spans="1:8" ht="12.75" outlineLevel="3">
      <c r="A134" s="11" t="s">
        <v>81</v>
      </c>
      <c r="B134" s="9" t="s">
        <v>82</v>
      </c>
      <c r="C134" s="9"/>
      <c r="D134" s="9"/>
      <c r="E134" s="32" t="e">
        <f>E135+E139+E145+E153+E155+E157+E159+E161</f>
        <v>#REF!</v>
      </c>
      <c r="F134" s="32">
        <f>F135+F139+F145+F153+F155+F157+F159+F161</f>
        <v>507599.5</v>
      </c>
      <c r="G134" s="25">
        <f>G135+G139+G145+G153+G155+G157+G159+G161</f>
        <v>501583.2</v>
      </c>
      <c r="H134" s="29"/>
    </row>
    <row r="135" spans="1:8" ht="63" customHeight="1" outlineLevel="2">
      <c r="A135" s="11" t="s">
        <v>83</v>
      </c>
      <c r="B135" s="9" t="s">
        <v>82</v>
      </c>
      <c r="C135" s="9" t="s">
        <v>84</v>
      </c>
      <c r="D135" s="9" t="s">
        <v>1</v>
      </c>
      <c r="E135" s="32" t="e">
        <f>#REF!</f>
        <v>#REF!</v>
      </c>
      <c r="F135" s="32">
        <f>F136+F137+F138</f>
        <v>395005.7</v>
      </c>
      <c r="G135" s="32">
        <f>G136+G137+G138</f>
        <v>395005.7</v>
      </c>
      <c r="H135" s="29"/>
    </row>
    <row r="136" spans="1:8" ht="22.5" customHeight="1" outlineLevel="2">
      <c r="A136" s="12" t="s">
        <v>205</v>
      </c>
      <c r="B136" s="10" t="s">
        <v>82</v>
      </c>
      <c r="C136" s="10" t="s">
        <v>84</v>
      </c>
      <c r="D136" s="10" t="s">
        <v>206</v>
      </c>
      <c r="E136" s="33"/>
      <c r="F136" s="33">
        <v>389926.7</v>
      </c>
      <c r="G136" s="26">
        <v>389926.7</v>
      </c>
      <c r="H136" s="29"/>
    </row>
    <row r="137" spans="1:8" ht="21.75" customHeight="1" outlineLevel="2">
      <c r="A137" s="12" t="s">
        <v>195</v>
      </c>
      <c r="B137" s="10" t="s">
        <v>82</v>
      </c>
      <c r="C137" s="10" t="s">
        <v>84</v>
      </c>
      <c r="D137" s="10" t="s">
        <v>196</v>
      </c>
      <c r="E137" s="33"/>
      <c r="F137" s="33">
        <v>2477</v>
      </c>
      <c r="G137" s="26">
        <v>2477</v>
      </c>
      <c r="H137" s="29"/>
    </row>
    <row r="138" spans="1:8" ht="21.75" customHeight="1" outlineLevel="2">
      <c r="A138" s="12" t="s">
        <v>197</v>
      </c>
      <c r="B138" s="10" t="s">
        <v>82</v>
      </c>
      <c r="C138" s="10" t="s">
        <v>84</v>
      </c>
      <c r="D138" s="10" t="s">
        <v>198</v>
      </c>
      <c r="E138" s="33"/>
      <c r="F138" s="33">
        <v>2602</v>
      </c>
      <c r="G138" s="26">
        <v>2602</v>
      </c>
      <c r="H138" s="29"/>
    </row>
    <row r="139" spans="1:8" ht="20.25" outlineLevel="2">
      <c r="A139" s="11" t="s">
        <v>85</v>
      </c>
      <c r="B139" s="9" t="s">
        <v>82</v>
      </c>
      <c r="C139" s="9" t="s">
        <v>86</v>
      </c>
      <c r="D139" s="9" t="s">
        <v>1</v>
      </c>
      <c r="E139" s="32" t="e">
        <f>#REF!</f>
        <v>#REF!</v>
      </c>
      <c r="F139" s="38">
        <f>F140+F141+F142+F143+F144</f>
        <v>60660</v>
      </c>
      <c r="G139" s="38">
        <f>G140+G141+G142+G143+G144</f>
        <v>56914</v>
      </c>
      <c r="H139" s="29"/>
    </row>
    <row r="140" spans="1:8" ht="20.25" outlineLevel="2">
      <c r="A140" s="12" t="s">
        <v>215</v>
      </c>
      <c r="B140" s="10" t="s">
        <v>82</v>
      </c>
      <c r="C140" s="10" t="s">
        <v>86</v>
      </c>
      <c r="D140" s="10" t="s">
        <v>207</v>
      </c>
      <c r="E140" s="33"/>
      <c r="F140" s="39">
        <v>3071</v>
      </c>
      <c r="G140" s="26">
        <v>2881</v>
      </c>
      <c r="H140" s="29"/>
    </row>
    <row r="141" spans="1:8" ht="20.25" outlineLevel="2">
      <c r="A141" s="12" t="s">
        <v>195</v>
      </c>
      <c r="B141" s="10" t="s">
        <v>82</v>
      </c>
      <c r="C141" s="10" t="s">
        <v>86</v>
      </c>
      <c r="D141" s="10" t="s">
        <v>196</v>
      </c>
      <c r="E141" s="33"/>
      <c r="F141" s="39">
        <v>253</v>
      </c>
      <c r="G141" s="26">
        <v>237</v>
      </c>
      <c r="H141" s="29"/>
    </row>
    <row r="142" spans="1:8" ht="20.25" outlineLevel="2">
      <c r="A142" s="12" t="s">
        <v>204</v>
      </c>
      <c r="B142" s="10" t="s">
        <v>82</v>
      </c>
      <c r="C142" s="10" t="s">
        <v>86</v>
      </c>
      <c r="D142" s="10" t="s">
        <v>201</v>
      </c>
      <c r="E142" s="33"/>
      <c r="F142" s="39">
        <v>4906</v>
      </c>
      <c r="G142" s="26">
        <v>4603</v>
      </c>
      <c r="H142" s="29"/>
    </row>
    <row r="143" spans="1:8" ht="20.25" outlineLevel="2">
      <c r="A143" s="12" t="s">
        <v>197</v>
      </c>
      <c r="B143" s="10" t="s">
        <v>82</v>
      </c>
      <c r="C143" s="10" t="s">
        <v>86</v>
      </c>
      <c r="D143" s="10" t="s">
        <v>198</v>
      </c>
      <c r="E143" s="33"/>
      <c r="F143" s="39">
        <v>52247</v>
      </c>
      <c r="G143" s="26">
        <v>49021</v>
      </c>
      <c r="H143" s="29"/>
    </row>
    <row r="144" spans="1:8" ht="12.75" outlineLevel="2">
      <c r="A144" s="12" t="s">
        <v>199</v>
      </c>
      <c r="B144" s="10" t="s">
        <v>82</v>
      </c>
      <c r="C144" s="10" t="s">
        <v>86</v>
      </c>
      <c r="D144" s="10" t="s">
        <v>200</v>
      </c>
      <c r="E144" s="33"/>
      <c r="F144" s="39">
        <v>183</v>
      </c>
      <c r="G144" s="26">
        <v>172</v>
      </c>
      <c r="H144" s="29"/>
    </row>
    <row r="145" spans="1:8" ht="30" customHeight="1" outlineLevel="2">
      <c r="A145" s="11" t="s">
        <v>87</v>
      </c>
      <c r="B145" s="9" t="s">
        <v>82</v>
      </c>
      <c r="C145" s="9" t="s">
        <v>88</v>
      </c>
      <c r="D145" s="9" t="s">
        <v>1</v>
      </c>
      <c r="E145" s="32">
        <f>E146+E151</f>
        <v>46562</v>
      </c>
      <c r="F145" s="32">
        <f>F146+F147+F148+F149+F150+F151+F152</f>
        <v>44857</v>
      </c>
      <c r="G145" s="32">
        <f>G146+G147+G148+G149+G150+G151+G152</f>
        <v>42597</v>
      </c>
      <c r="H145" s="29"/>
    </row>
    <row r="146" spans="1:8" ht="20.25" outlineLevel="3">
      <c r="A146" s="12" t="s">
        <v>205</v>
      </c>
      <c r="B146" s="10" t="s">
        <v>82</v>
      </c>
      <c r="C146" s="10" t="s">
        <v>88</v>
      </c>
      <c r="D146" s="10" t="s">
        <v>206</v>
      </c>
      <c r="E146" s="33">
        <v>33965</v>
      </c>
      <c r="F146" s="49">
        <v>29348</v>
      </c>
      <c r="G146" s="44">
        <v>27292</v>
      </c>
      <c r="H146" s="29"/>
    </row>
    <row r="147" spans="1:8" ht="20.25" outlineLevel="3">
      <c r="A147" s="12" t="s">
        <v>215</v>
      </c>
      <c r="B147" s="10" t="s">
        <v>82</v>
      </c>
      <c r="C147" s="10" t="s">
        <v>88</v>
      </c>
      <c r="D147" s="10" t="s">
        <v>207</v>
      </c>
      <c r="E147" s="33"/>
      <c r="F147" s="49">
        <v>283</v>
      </c>
      <c r="G147" s="44">
        <v>263</v>
      </c>
      <c r="H147" s="29"/>
    </row>
    <row r="148" spans="1:8" ht="20.25" outlineLevel="3">
      <c r="A148" s="12" t="s">
        <v>195</v>
      </c>
      <c r="B148" s="10" t="s">
        <v>82</v>
      </c>
      <c r="C148" s="10" t="s">
        <v>88</v>
      </c>
      <c r="D148" s="10" t="s">
        <v>196</v>
      </c>
      <c r="E148" s="33"/>
      <c r="F148" s="49">
        <v>80</v>
      </c>
      <c r="G148" s="44">
        <v>74</v>
      </c>
      <c r="H148" s="29"/>
    </row>
    <row r="149" spans="1:8" ht="20.25" outlineLevel="3">
      <c r="A149" s="12" t="s">
        <v>204</v>
      </c>
      <c r="B149" s="10" t="s">
        <v>82</v>
      </c>
      <c r="C149" s="10" t="s">
        <v>88</v>
      </c>
      <c r="D149" s="10" t="s">
        <v>201</v>
      </c>
      <c r="E149" s="33"/>
      <c r="F149" s="49">
        <v>320</v>
      </c>
      <c r="G149" s="44">
        <v>297</v>
      </c>
      <c r="H149" s="29"/>
    </row>
    <row r="150" spans="1:8" ht="20.25" outlineLevel="3">
      <c r="A150" s="12" t="s">
        <v>197</v>
      </c>
      <c r="B150" s="10" t="s">
        <v>82</v>
      </c>
      <c r="C150" s="10" t="s">
        <v>88</v>
      </c>
      <c r="D150" s="10" t="s">
        <v>198</v>
      </c>
      <c r="E150" s="33"/>
      <c r="F150" s="49">
        <v>2209</v>
      </c>
      <c r="G150" s="44">
        <v>2056</v>
      </c>
      <c r="H150" s="29"/>
    </row>
    <row r="151" spans="1:8" ht="12.75" outlineLevel="3">
      <c r="A151" s="12" t="s">
        <v>199</v>
      </c>
      <c r="B151" s="10" t="s">
        <v>82</v>
      </c>
      <c r="C151" s="10" t="s">
        <v>88</v>
      </c>
      <c r="D151" s="10" t="s">
        <v>200</v>
      </c>
      <c r="E151" s="33">
        <v>12597</v>
      </c>
      <c r="F151" s="39">
        <v>20</v>
      </c>
      <c r="G151" s="44">
        <v>18</v>
      </c>
      <c r="H151" s="29"/>
    </row>
    <row r="152" spans="1:8" ht="30" outlineLevel="3">
      <c r="A152" s="12" t="s">
        <v>230</v>
      </c>
      <c r="B152" s="10" t="s">
        <v>82</v>
      </c>
      <c r="C152" s="10" t="s">
        <v>88</v>
      </c>
      <c r="D152" s="10" t="s">
        <v>216</v>
      </c>
      <c r="E152" s="33"/>
      <c r="F152" s="39">
        <v>12597</v>
      </c>
      <c r="G152" s="44">
        <v>12597</v>
      </c>
      <c r="H152" s="29"/>
    </row>
    <row r="153" spans="1:8" ht="47.25" customHeight="1" outlineLevel="2">
      <c r="A153" s="11" t="s">
        <v>77</v>
      </c>
      <c r="B153" s="9" t="s">
        <v>82</v>
      </c>
      <c r="C153" s="9" t="s">
        <v>78</v>
      </c>
      <c r="D153" s="9" t="s">
        <v>1</v>
      </c>
      <c r="E153" s="32">
        <f>E154</f>
        <v>4480</v>
      </c>
      <c r="F153" s="32">
        <f>F154</f>
        <v>4480</v>
      </c>
      <c r="G153" s="25">
        <f>G154</f>
        <v>4480</v>
      </c>
      <c r="H153" s="29"/>
    </row>
    <row r="154" spans="1:8" ht="20.25" outlineLevel="3">
      <c r="A154" s="12" t="s">
        <v>205</v>
      </c>
      <c r="B154" s="10" t="s">
        <v>82</v>
      </c>
      <c r="C154" s="10" t="s">
        <v>78</v>
      </c>
      <c r="D154" s="10" t="s">
        <v>206</v>
      </c>
      <c r="E154" s="33">
        <v>4480</v>
      </c>
      <c r="F154" s="34">
        <v>4480</v>
      </c>
      <c r="G154" s="44">
        <v>4480</v>
      </c>
      <c r="H154" s="29"/>
    </row>
    <row r="155" spans="1:8" ht="30" hidden="1" outlineLevel="2">
      <c r="A155" s="11" t="s">
        <v>170</v>
      </c>
      <c r="B155" s="9" t="s">
        <v>82</v>
      </c>
      <c r="C155" s="9" t="s">
        <v>79</v>
      </c>
      <c r="D155" s="9" t="s">
        <v>1</v>
      </c>
      <c r="E155" s="32">
        <f>E156</f>
        <v>607.3</v>
      </c>
      <c r="F155" s="32">
        <f>F156</f>
        <v>0</v>
      </c>
      <c r="G155" s="25">
        <f>G156</f>
        <v>0</v>
      </c>
      <c r="H155" s="29"/>
    </row>
    <row r="156" spans="1:8" ht="12.75" hidden="1" outlineLevel="3">
      <c r="A156" s="12" t="s">
        <v>11</v>
      </c>
      <c r="B156" s="10" t="s">
        <v>82</v>
      </c>
      <c r="C156" s="10" t="s">
        <v>79</v>
      </c>
      <c r="D156" s="10" t="s">
        <v>12</v>
      </c>
      <c r="E156" s="33">
        <v>607.3</v>
      </c>
      <c r="F156" s="42"/>
      <c r="G156" s="44"/>
      <c r="H156" s="29"/>
    </row>
    <row r="157" spans="1:8" ht="51.75" customHeight="1" outlineLevel="2">
      <c r="A157" s="11" t="s">
        <v>183</v>
      </c>
      <c r="B157" s="9" t="s">
        <v>82</v>
      </c>
      <c r="C157" s="9" t="s">
        <v>80</v>
      </c>
      <c r="D157" s="9" t="s">
        <v>1</v>
      </c>
      <c r="E157" s="32">
        <f>E158</f>
        <v>205.7</v>
      </c>
      <c r="F157" s="32">
        <f>F158</f>
        <v>1057.8</v>
      </c>
      <c r="G157" s="25">
        <f>G158</f>
        <v>1028.5</v>
      </c>
      <c r="H157" s="29"/>
    </row>
    <row r="158" spans="1:8" ht="20.25" outlineLevel="3">
      <c r="A158" s="12" t="s">
        <v>197</v>
      </c>
      <c r="B158" s="10" t="s">
        <v>82</v>
      </c>
      <c r="C158" s="10" t="s">
        <v>80</v>
      </c>
      <c r="D158" s="10" t="s">
        <v>198</v>
      </c>
      <c r="E158" s="33">
        <v>205.7</v>
      </c>
      <c r="F158" s="34">
        <v>1057.8</v>
      </c>
      <c r="G158" s="44">
        <v>1028.5</v>
      </c>
      <c r="H158" s="29"/>
    </row>
    <row r="159" spans="1:8" ht="40.5" hidden="1" outlineLevel="2">
      <c r="A159" s="11" t="s">
        <v>89</v>
      </c>
      <c r="B159" s="9" t="s">
        <v>82</v>
      </c>
      <c r="C159" s="9" t="s">
        <v>90</v>
      </c>
      <c r="D159" s="9" t="s">
        <v>1</v>
      </c>
      <c r="E159" s="32">
        <f>E160</f>
        <v>706.9</v>
      </c>
      <c r="F159" s="40">
        <f>F160</f>
        <v>0</v>
      </c>
      <c r="G159" s="25">
        <f>G160</f>
        <v>0</v>
      </c>
      <c r="H159" s="29"/>
    </row>
    <row r="160" spans="1:8" ht="12.75" hidden="1" outlineLevel="3">
      <c r="A160" s="12" t="s">
        <v>11</v>
      </c>
      <c r="B160" s="10" t="s">
        <v>82</v>
      </c>
      <c r="C160" s="10" t="s">
        <v>90</v>
      </c>
      <c r="D160" s="10" t="s">
        <v>12</v>
      </c>
      <c r="E160" s="33">
        <v>706.9</v>
      </c>
      <c r="F160" s="41">
        <v>0</v>
      </c>
      <c r="G160" s="44">
        <v>0</v>
      </c>
      <c r="H160" s="29"/>
    </row>
    <row r="161" spans="1:8" ht="50.25" customHeight="1" outlineLevel="2">
      <c r="A161" s="11" t="s">
        <v>182</v>
      </c>
      <c r="B161" s="9" t="s">
        <v>82</v>
      </c>
      <c r="C161" s="9" t="s">
        <v>181</v>
      </c>
      <c r="D161" s="9" t="s">
        <v>1</v>
      </c>
      <c r="E161" s="32">
        <f>E162</f>
        <v>1658</v>
      </c>
      <c r="F161" s="32">
        <f>F162</f>
        <v>1539</v>
      </c>
      <c r="G161" s="25">
        <f>G162</f>
        <v>1558</v>
      </c>
      <c r="H161" s="29"/>
    </row>
    <row r="162" spans="1:8" ht="20.25" outlineLevel="3">
      <c r="A162" s="12" t="s">
        <v>197</v>
      </c>
      <c r="B162" s="10" t="s">
        <v>82</v>
      </c>
      <c r="C162" s="10" t="s">
        <v>181</v>
      </c>
      <c r="D162" s="10" t="s">
        <v>198</v>
      </c>
      <c r="E162" s="33">
        <v>1658</v>
      </c>
      <c r="F162" s="34">
        <v>1539</v>
      </c>
      <c r="G162" s="44">
        <v>1558</v>
      </c>
      <c r="H162" s="29"/>
    </row>
    <row r="163" spans="1:8" ht="12.75" outlineLevel="1">
      <c r="A163" s="11" t="s">
        <v>91</v>
      </c>
      <c r="B163" s="9" t="s">
        <v>92</v>
      </c>
      <c r="C163" s="9" t="s">
        <v>1</v>
      </c>
      <c r="D163" s="9" t="s">
        <v>1</v>
      </c>
      <c r="E163" s="32">
        <f>E164+E166+E169+E171+E174</f>
        <v>7604</v>
      </c>
      <c r="F163" s="32">
        <f>F164+F166+F169+F171+F174</f>
        <v>7089</v>
      </c>
      <c r="G163" s="25">
        <f>G164+G166+G169+G171+G174</f>
        <v>6574</v>
      </c>
      <c r="H163" s="29"/>
    </row>
    <row r="164" spans="1:8" ht="12.75" outlineLevel="2">
      <c r="A164" s="11" t="s">
        <v>93</v>
      </c>
      <c r="B164" s="9" t="s">
        <v>92</v>
      </c>
      <c r="C164" s="9" t="s">
        <v>94</v>
      </c>
      <c r="D164" s="9" t="s">
        <v>1</v>
      </c>
      <c r="E164" s="32">
        <f>E165</f>
        <v>465</v>
      </c>
      <c r="F164" s="32">
        <f>F165</f>
        <v>444</v>
      </c>
      <c r="G164" s="25">
        <f>G165</f>
        <v>415</v>
      </c>
      <c r="H164" s="29"/>
    </row>
    <row r="165" spans="1:8" ht="20.25" outlineLevel="3">
      <c r="A165" s="12" t="s">
        <v>197</v>
      </c>
      <c r="B165" s="10" t="s">
        <v>92</v>
      </c>
      <c r="C165" s="10" t="s">
        <v>94</v>
      </c>
      <c r="D165" s="10" t="s">
        <v>198</v>
      </c>
      <c r="E165" s="33">
        <v>465</v>
      </c>
      <c r="F165" s="34">
        <v>444</v>
      </c>
      <c r="G165" s="44">
        <v>415</v>
      </c>
      <c r="H165" s="29"/>
    </row>
    <row r="166" spans="1:8" ht="28.5" customHeight="1" outlineLevel="2">
      <c r="A166" s="11" t="s">
        <v>95</v>
      </c>
      <c r="B166" s="9" t="s">
        <v>92</v>
      </c>
      <c r="C166" s="9" t="s">
        <v>96</v>
      </c>
      <c r="D166" s="9" t="s">
        <v>1</v>
      </c>
      <c r="E166" s="32">
        <f>E168</f>
        <v>1116</v>
      </c>
      <c r="F166" s="38">
        <f>F167+F168</f>
        <v>1037</v>
      </c>
      <c r="G166" s="38">
        <f>G167+G168</f>
        <v>964</v>
      </c>
      <c r="H166" s="29"/>
    </row>
    <row r="167" spans="1:8" ht="21.75" customHeight="1" outlineLevel="2">
      <c r="A167" s="12" t="s">
        <v>205</v>
      </c>
      <c r="B167" s="9" t="s">
        <v>92</v>
      </c>
      <c r="C167" s="10" t="s">
        <v>96</v>
      </c>
      <c r="D167" s="10" t="s">
        <v>206</v>
      </c>
      <c r="E167" s="33"/>
      <c r="F167" s="39">
        <v>456</v>
      </c>
      <c r="G167" s="26">
        <v>456</v>
      </c>
      <c r="H167" s="29"/>
    </row>
    <row r="168" spans="1:8" ht="21" customHeight="1" outlineLevel="3">
      <c r="A168" s="12" t="s">
        <v>197</v>
      </c>
      <c r="B168" s="10" t="s">
        <v>92</v>
      </c>
      <c r="C168" s="10" t="s">
        <v>96</v>
      </c>
      <c r="D168" s="10" t="s">
        <v>198</v>
      </c>
      <c r="E168" s="33">
        <v>1116</v>
      </c>
      <c r="F168" s="39">
        <v>581</v>
      </c>
      <c r="G168" s="44">
        <v>508</v>
      </c>
      <c r="H168" s="29"/>
    </row>
    <row r="169" spans="1:8" ht="53.25" customHeight="1" outlineLevel="2">
      <c r="A169" s="11" t="s">
        <v>177</v>
      </c>
      <c r="B169" s="9" t="s">
        <v>92</v>
      </c>
      <c r="C169" s="9" t="s">
        <v>97</v>
      </c>
      <c r="D169" s="9" t="s">
        <v>1</v>
      </c>
      <c r="E169" s="32">
        <f>E170</f>
        <v>145</v>
      </c>
      <c r="F169" s="32">
        <f>F170</f>
        <v>150</v>
      </c>
      <c r="G169" s="25">
        <f>G170</f>
        <v>142</v>
      </c>
      <c r="H169" s="29"/>
    </row>
    <row r="170" spans="1:8" ht="12.75" outlineLevel="3">
      <c r="A170" s="12" t="s">
        <v>11</v>
      </c>
      <c r="B170" s="10" t="s">
        <v>92</v>
      </c>
      <c r="C170" s="10" t="s">
        <v>97</v>
      </c>
      <c r="D170" s="10" t="s">
        <v>198</v>
      </c>
      <c r="E170" s="33">
        <v>145</v>
      </c>
      <c r="F170" s="34">
        <v>150</v>
      </c>
      <c r="G170" s="44">
        <v>142</v>
      </c>
      <c r="H170" s="29"/>
    </row>
    <row r="171" spans="1:8" ht="45.75" customHeight="1" outlineLevel="2">
      <c r="A171" s="11" t="s">
        <v>182</v>
      </c>
      <c r="B171" s="9" t="s">
        <v>92</v>
      </c>
      <c r="C171" s="9" t="s">
        <v>181</v>
      </c>
      <c r="D171" s="9" t="s">
        <v>1</v>
      </c>
      <c r="E171" s="32">
        <f>E173</f>
        <v>5478</v>
      </c>
      <c r="F171" s="32">
        <f>F172+F173</f>
        <v>5008</v>
      </c>
      <c r="G171" s="32">
        <f>G172+G173</f>
        <v>5053</v>
      </c>
      <c r="H171" s="29"/>
    </row>
    <row r="172" spans="1:8" ht="20.25" outlineLevel="2">
      <c r="A172" s="12" t="s">
        <v>205</v>
      </c>
      <c r="B172" s="10" t="s">
        <v>92</v>
      </c>
      <c r="C172" s="10" t="s">
        <v>181</v>
      </c>
      <c r="D172" s="10" t="s">
        <v>206</v>
      </c>
      <c r="E172" s="33"/>
      <c r="F172" s="33">
        <v>2504</v>
      </c>
      <c r="G172" s="26">
        <v>2504</v>
      </c>
      <c r="H172" s="29"/>
    </row>
    <row r="173" spans="1:8" ht="20.25" outlineLevel="3">
      <c r="A173" s="12" t="s">
        <v>197</v>
      </c>
      <c r="B173" s="10" t="s">
        <v>92</v>
      </c>
      <c r="C173" s="10" t="s">
        <v>181</v>
      </c>
      <c r="D173" s="10" t="s">
        <v>198</v>
      </c>
      <c r="E173" s="33">
        <v>5478</v>
      </c>
      <c r="F173" s="34">
        <v>2504</v>
      </c>
      <c r="G173" s="44">
        <v>2549</v>
      </c>
      <c r="H173" s="29"/>
    </row>
    <row r="174" spans="1:8" ht="44.25" customHeight="1" outlineLevel="2">
      <c r="A174" s="11" t="s">
        <v>98</v>
      </c>
      <c r="B174" s="9" t="s">
        <v>92</v>
      </c>
      <c r="C174" s="9" t="s">
        <v>99</v>
      </c>
      <c r="D174" s="9" t="s">
        <v>1</v>
      </c>
      <c r="E174" s="32">
        <f>E175</f>
        <v>400</v>
      </c>
      <c r="F174" s="32">
        <f>F175</f>
        <v>450</v>
      </c>
      <c r="G174" s="25">
        <f>G175</f>
        <v>0</v>
      </c>
      <c r="H174" s="29"/>
    </row>
    <row r="175" spans="1:8" ht="20.25" outlineLevel="3">
      <c r="A175" s="12" t="s">
        <v>197</v>
      </c>
      <c r="B175" s="10" t="s">
        <v>92</v>
      </c>
      <c r="C175" s="10" t="s">
        <v>99</v>
      </c>
      <c r="D175" s="10" t="s">
        <v>198</v>
      </c>
      <c r="E175" s="33">
        <v>400</v>
      </c>
      <c r="F175" s="34">
        <v>450</v>
      </c>
      <c r="G175" s="44">
        <v>0</v>
      </c>
      <c r="H175" s="29"/>
    </row>
    <row r="176" spans="1:8" ht="12.75" outlineLevel="1">
      <c r="A176" s="11" t="s">
        <v>100</v>
      </c>
      <c r="B176" s="9" t="s">
        <v>101</v>
      </c>
      <c r="C176" s="9" t="s">
        <v>1</v>
      </c>
      <c r="D176" s="9" t="s">
        <v>1</v>
      </c>
      <c r="E176" s="32">
        <f>E177+E181+E186+E192+E194</f>
        <v>49012.2</v>
      </c>
      <c r="F176" s="32">
        <f>F177+F181+F186+F192+F194</f>
        <v>46129.5</v>
      </c>
      <c r="G176" s="25">
        <f>G177+G181+G186+G192+G194</f>
        <v>42905.5</v>
      </c>
      <c r="H176" s="29"/>
    </row>
    <row r="177" spans="1:8" ht="12.75" outlineLevel="2">
      <c r="A177" s="11" t="s">
        <v>15</v>
      </c>
      <c r="B177" s="9" t="s">
        <v>101</v>
      </c>
      <c r="C177" s="9" t="s">
        <v>16</v>
      </c>
      <c r="D177" s="9" t="s">
        <v>1</v>
      </c>
      <c r="E177" s="32">
        <f>E180</f>
        <v>2341</v>
      </c>
      <c r="F177" s="32">
        <f>F178+F179+F180</f>
        <v>2220</v>
      </c>
      <c r="G177" s="25">
        <f>G178+G179+G180</f>
        <v>2060</v>
      </c>
      <c r="H177" s="29"/>
    </row>
    <row r="178" spans="1:8" ht="20.25" outlineLevel="2">
      <c r="A178" s="12" t="s">
        <v>193</v>
      </c>
      <c r="B178" s="10" t="s">
        <v>101</v>
      </c>
      <c r="C178" s="10" t="s">
        <v>16</v>
      </c>
      <c r="D178" s="10" t="s">
        <v>192</v>
      </c>
      <c r="E178" s="33"/>
      <c r="F178" s="33">
        <v>2084</v>
      </c>
      <c r="G178" s="26">
        <v>1934</v>
      </c>
      <c r="H178" s="29"/>
    </row>
    <row r="179" spans="1:8" ht="20.25" outlineLevel="2">
      <c r="A179" s="12" t="s">
        <v>221</v>
      </c>
      <c r="B179" s="10" t="s">
        <v>101</v>
      </c>
      <c r="C179" s="10" t="s">
        <v>16</v>
      </c>
      <c r="D179" s="10" t="s">
        <v>194</v>
      </c>
      <c r="E179" s="33"/>
      <c r="F179" s="33">
        <v>28</v>
      </c>
      <c r="G179" s="26">
        <v>26</v>
      </c>
      <c r="H179" s="29"/>
    </row>
    <row r="180" spans="1:8" ht="20.25" outlineLevel="3">
      <c r="A180" s="12" t="s">
        <v>197</v>
      </c>
      <c r="B180" s="10" t="s">
        <v>101</v>
      </c>
      <c r="C180" s="10" t="s">
        <v>16</v>
      </c>
      <c r="D180" s="10" t="s">
        <v>198</v>
      </c>
      <c r="E180" s="33">
        <v>2341</v>
      </c>
      <c r="F180" s="34">
        <v>108</v>
      </c>
      <c r="G180" s="44">
        <v>100</v>
      </c>
      <c r="H180" s="29"/>
    </row>
    <row r="181" spans="1:8" ht="42" customHeight="1" outlineLevel="2">
      <c r="A181" s="11" t="s">
        <v>102</v>
      </c>
      <c r="B181" s="9" t="s">
        <v>101</v>
      </c>
      <c r="C181" s="9" t="s">
        <v>103</v>
      </c>
      <c r="D181" s="9" t="s">
        <v>1</v>
      </c>
      <c r="E181" s="32">
        <f>E185</f>
        <v>2593</v>
      </c>
      <c r="F181" s="38">
        <f>F182+F183+F184+F185</f>
        <v>2460</v>
      </c>
      <c r="G181" s="38">
        <f>G182+G183+G184+G185</f>
        <v>2280</v>
      </c>
      <c r="H181" s="29"/>
    </row>
    <row r="182" spans="1:8" ht="24.75" customHeight="1" outlineLevel="2">
      <c r="A182" s="12" t="s">
        <v>205</v>
      </c>
      <c r="B182" s="10" t="s">
        <v>101</v>
      </c>
      <c r="C182" s="10" t="s">
        <v>103</v>
      </c>
      <c r="D182" s="10" t="s">
        <v>206</v>
      </c>
      <c r="E182" s="33"/>
      <c r="F182" s="39">
        <v>2018</v>
      </c>
      <c r="G182" s="26">
        <v>1914</v>
      </c>
      <c r="H182" s="29"/>
    </row>
    <row r="183" spans="1:8" ht="22.5" customHeight="1" outlineLevel="2">
      <c r="A183" s="12" t="s">
        <v>215</v>
      </c>
      <c r="B183" s="10" t="s">
        <v>101</v>
      </c>
      <c r="C183" s="10" t="s">
        <v>103</v>
      </c>
      <c r="D183" s="10" t="s">
        <v>207</v>
      </c>
      <c r="E183" s="33"/>
      <c r="F183" s="39">
        <v>25</v>
      </c>
      <c r="G183" s="26">
        <v>20</v>
      </c>
      <c r="H183" s="29"/>
    </row>
    <row r="184" spans="1:8" ht="20.25" customHeight="1" outlineLevel="2">
      <c r="A184" s="12" t="s">
        <v>195</v>
      </c>
      <c r="B184" s="10" t="s">
        <v>101</v>
      </c>
      <c r="C184" s="10" t="s">
        <v>103</v>
      </c>
      <c r="D184" s="10" t="s">
        <v>196</v>
      </c>
      <c r="E184" s="33"/>
      <c r="F184" s="39">
        <v>19</v>
      </c>
      <c r="G184" s="26">
        <v>20</v>
      </c>
      <c r="H184" s="29"/>
    </row>
    <row r="185" spans="1:8" ht="20.25" outlineLevel="3">
      <c r="A185" s="12" t="s">
        <v>197</v>
      </c>
      <c r="B185" s="10" t="s">
        <v>101</v>
      </c>
      <c r="C185" s="10" t="s">
        <v>103</v>
      </c>
      <c r="D185" s="10" t="s">
        <v>198</v>
      </c>
      <c r="E185" s="33">
        <v>2593</v>
      </c>
      <c r="F185" s="39">
        <v>398</v>
      </c>
      <c r="G185" s="44">
        <v>326</v>
      </c>
      <c r="H185" s="29"/>
    </row>
    <row r="186" spans="1:8" ht="30" customHeight="1" outlineLevel="2">
      <c r="A186" s="11" t="s">
        <v>104</v>
      </c>
      <c r="B186" s="9" t="s">
        <v>101</v>
      </c>
      <c r="C186" s="9" t="s">
        <v>105</v>
      </c>
      <c r="D186" s="9" t="s">
        <v>1</v>
      </c>
      <c r="E186" s="32">
        <f>E191</f>
        <v>43360</v>
      </c>
      <c r="F186" s="32">
        <f>F187+F188+F189+F190+F191</f>
        <v>41192</v>
      </c>
      <c r="G186" s="32">
        <f>G187+G188+G189+G190+G191</f>
        <v>38308</v>
      </c>
      <c r="H186" s="29"/>
    </row>
    <row r="187" spans="1:8" ht="21" customHeight="1" outlineLevel="2">
      <c r="A187" s="12" t="s">
        <v>205</v>
      </c>
      <c r="B187" s="10" t="s">
        <v>101</v>
      </c>
      <c r="C187" s="10" t="s">
        <v>105</v>
      </c>
      <c r="D187" s="10" t="s">
        <v>206</v>
      </c>
      <c r="E187" s="33"/>
      <c r="F187" s="33">
        <v>36143</v>
      </c>
      <c r="G187" s="26">
        <v>33612</v>
      </c>
      <c r="H187" s="29"/>
    </row>
    <row r="188" spans="1:8" ht="21" customHeight="1" outlineLevel="2">
      <c r="A188" s="12" t="s">
        <v>215</v>
      </c>
      <c r="B188" s="10" t="s">
        <v>101</v>
      </c>
      <c r="C188" s="10" t="s">
        <v>105</v>
      </c>
      <c r="D188" s="10" t="s">
        <v>207</v>
      </c>
      <c r="E188" s="33"/>
      <c r="F188" s="33">
        <v>192</v>
      </c>
      <c r="G188" s="26">
        <v>178</v>
      </c>
      <c r="H188" s="29"/>
    </row>
    <row r="189" spans="1:8" ht="21" customHeight="1" outlineLevel="2">
      <c r="A189" s="12" t="s">
        <v>195</v>
      </c>
      <c r="B189" s="10" t="s">
        <v>101</v>
      </c>
      <c r="C189" s="10" t="s">
        <v>105</v>
      </c>
      <c r="D189" s="10" t="s">
        <v>196</v>
      </c>
      <c r="E189" s="33"/>
      <c r="F189" s="33">
        <v>472</v>
      </c>
      <c r="G189" s="26">
        <v>408</v>
      </c>
      <c r="H189" s="29"/>
    </row>
    <row r="190" spans="1:8" ht="21.75" customHeight="1" outlineLevel="2">
      <c r="A190" s="12" t="s">
        <v>197</v>
      </c>
      <c r="B190" s="10" t="s">
        <v>101</v>
      </c>
      <c r="C190" s="10" t="s">
        <v>105</v>
      </c>
      <c r="D190" s="10" t="s">
        <v>198</v>
      </c>
      <c r="E190" s="33"/>
      <c r="F190" s="33">
        <v>4214</v>
      </c>
      <c r="G190" s="26">
        <v>3951</v>
      </c>
      <c r="H190" s="29"/>
    </row>
    <row r="191" spans="1:8" ht="12.75" outlineLevel="3">
      <c r="A191" s="12" t="s">
        <v>199</v>
      </c>
      <c r="B191" s="10" t="s">
        <v>101</v>
      </c>
      <c r="C191" s="10" t="s">
        <v>105</v>
      </c>
      <c r="D191" s="10" t="s">
        <v>200</v>
      </c>
      <c r="E191" s="33">
        <v>43360</v>
      </c>
      <c r="F191" s="34">
        <v>171</v>
      </c>
      <c r="G191" s="44">
        <v>159</v>
      </c>
      <c r="H191" s="29"/>
    </row>
    <row r="192" spans="1:8" ht="30" hidden="1" outlineLevel="2">
      <c r="A192" s="11" t="s">
        <v>170</v>
      </c>
      <c r="B192" s="9" t="s">
        <v>101</v>
      </c>
      <c r="C192" s="9" t="s">
        <v>79</v>
      </c>
      <c r="D192" s="9" t="s">
        <v>1</v>
      </c>
      <c r="E192" s="32">
        <f>E193</f>
        <v>718.2</v>
      </c>
      <c r="F192" s="32">
        <f>F193</f>
        <v>0</v>
      </c>
      <c r="G192" s="25">
        <f>G193</f>
        <v>0</v>
      </c>
      <c r="H192" s="29"/>
    </row>
    <row r="193" spans="1:8" ht="12.75" hidden="1" outlineLevel="3">
      <c r="A193" s="12" t="s">
        <v>11</v>
      </c>
      <c r="B193" s="10" t="s">
        <v>101</v>
      </c>
      <c r="C193" s="10" t="s">
        <v>79</v>
      </c>
      <c r="D193" s="10" t="s">
        <v>12</v>
      </c>
      <c r="E193" s="33">
        <v>718.2</v>
      </c>
      <c r="F193" s="34"/>
      <c r="G193" s="44"/>
      <c r="H193" s="29"/>
    </row>
    <row r="194" spans="1:8" ht="51.75" customHeight="1" outlineLevel="3">
      <c r="A194" s="11" t="s">
        <v>183</v>
      </c>
      <c r="B194" s="9" t="s">
        <v>101</v>
      </c>
      <c r="C194" s="9" t="s">
        <v>80</v>
      </c>
      <c r="D194" s="9"/>
      <c r="E194" s="32">
        <f>E195</f>
        <v>0</v>
      </c>
      <c r="F194" s="32">
        <f>F195</f>
        <v>257.5</v>
      </c>
      <c r="G194" s="25">
        <f>G195</f>
        <v>257.5</v>
      </c>
      <c r="H194" s="29"/>
    </row>
    <row r="195" spans="1:8" ht="20.25" outlineLevel="3">
      <c r="A195" s="12" t="s">
        <v>197</v>
      </c>
      <c r="B195" s="10" t="s">
        <v>101</v>
      </c>
      <c r="C195" s="10" t="s">
        <v>80</v>
      </c>
      <c r="D195" s="10" t="s">
        <v>198</v>
      </c>
      <c r="E195" s="33"/>
      <c r="F195" s="34">
        <v>257.5</v>
      </c>
      <c r="G195" s="44">
        <v>257.5</v>
      </c>
      <c r="H195" s="29"/>
    </row>
    <row r="196" spans="1:8" ht="12.75">
      <c r="A196" s="21" t="s">
        <v>106</v>
      </c>
      <c r="B196" s="22" t="s">
        <v>107</v>
      </c>
      <c r="C196" s="22" t="s">
        <v>1</v>
      </c>
      <c r="D196" s="22" t="s">
        <v>1</v>
      </c>
      <c r="E196" s="31">
        <f>E197+E225</f>
        <v>28925.8</v>
      </c>
      <c r="F196" s="31">
        <f>F197+F225</f>
        <v>27797.9</v>
      </c>
      <c r="G196" s="27">
        <f>G197+G225</f>
        <v>30822.9</v>
      </c>
      <c r="H196" s="29"/>
    </row>
    <row r="197" spans="1:8" ht="14.25" customHeight="1" outlineLevel="1">
      <c r="A197" s="11" t="s">
        <v>108</v>
      </c>
      <c r="B197" s="9" t="s">
        <v>109</v>
      </c>
      <c r="C197" s="9" t="s">
        <v>1</v>
      </c>
      <c r="D197" s="9" t="s">
        <v>1</v>
      </c>
      <c r="E197" s="32">
        <f>E198+E200+E202+E210+E215+E220+E222</f>
        <v>25692.5</v>
      </c>
      <c r="F197" s="32">
        <f>F198+F200+F202+F210+F215+F220+F222</f>
        <v>24727.9</v>
      </c>
      <c r="G197" s="25">
        <f>G198+G200+G202+G210+G215+G220+G222</f>
        <v>27972.9</v>
      </c>
      <c r="H197" s="29"/>
    </row>
    <row r="198" spans="1:8" ht="42" customHeight="1" outlineLevel="2">
      <c r="A198" s="11" t="s">
        <v>110</v>
      </c>
      <c r="B198" s="9" t="s">
        <v>109</v>
      </c>
      <c r="C198" s="9" t="s">
        <v>111</v>
      </c>
      <c r="D198" s="9" t="s">
        <v>1</v>
      </c>
      <c r="E198" s="32">
        <f>E199</f>
        <v>290.8</v>
      </c>
      <c r="F198" s="32">
        <f>F199</f>
        <v>290.8</v>
      </c>
      <c r="G198" s="25">
        <f>G199</f>
        <v>290.8</v>
      </c>
      <c r="H198" s="29"/>
    </row>
    <row r="199" spans="1:8" ht="20.25" outlineLevel="3">
      <c r="A199" s="12" t="s">
        <v>197</v>
      </c>
      <c r="B199" s="10" t="s">
        <v>109</v>
      </c>
      <c r="C199" s="10" t="s">
        <v>111</v>
      </c>
      <c r="D199" s="10" t="s">
        <v>198</v>
      </c>
      <c r="E199" s="33">
        <v>290.8</v>
      </c>
      <c r="F199" s="34">
        <v>290.8</v>
      </c>
      <c r="G199" s="44">
        <v>290.8</v>
      </c>
      <c r="H199" s="29"/>
    </row>
    <row r="200" spans="1:8" ht="40.5" customHeight="1" outlineLevel="2">
      <c r="A200" s="11" t="s">
        <v>112</v>
      </c>
      <c r="B200" s="9" t="s">
        <v>109</v>
      </c>
      <c r="C200" s="9" t="s">
        <v>113</v>
      </c>
      <c r="D200" s="9" t="s">
        <v>1</v>
      </c>
      <c r="E200" s="32">
        <f>E201</f>
        <v>155.8</v>
      </c>
      <c r="F200" s="32">
        <f>F201</f>
        <v>155.8</v>
      </c>
      <c r="G200" s="25">
        <f>G201</f>
        <v>155.8</v>
      </c>
      <c r="H200" s="29"/>
    </row>
    <row r="201" spans="1:8" ht="20.25" outlineLevel="3">
      <c r="A201" s="12" t="s">
        <v>197</v>
      </c>
      <c r="B201" s="10" t="s">
        <v>109</v>
      </c>
      <c r="C201" s="10" t="s">
        <v>113</v>
      </c>
      <c r="D201" s="10" t="s">
        <v>198</v>
      </c>
      <c r="E201" s="33">
        <v>155.8</v>
      </c>
      <c r="F201" s="34">
        <v>155.8</v>
      </c>
      <c r="G201" s="44">
        <v>155.8</v>
      </c>
      <c r="H201" s="29"/>
    </row>
    <row r="202" spans="1:8" ht="23.25" customHeight="1" outlineLevel="2">
      <c r="A202" s="11" t="s">
        <v>114</v>
      </c>
      <c r="B202" s="9" t="s">
        <v>109</v>
      </c>
      <c r="C202" s="9" t="s">
        <v>115</v>
      </c>
      <c r="D202" s="9" t="s">
        <v>1</v>
      </c>
      <c r="E202" s="32">
        <f>E203+E209</f>
        <v>12956.900000000001</v>
      </c>
      <c r="F202" s="32">
        <f>F203+F204+F205+F206+F207+F208+F209</f>
        <v>12928.3</v>
      </c>
      <c r="G202" s="32">
        <f>G203+G204+G205+G206+G207+G208+G209</f>
        <v>12186.3</v>
      </c>
      <c r="H202" s="29"/>
    </row>
    <row r="203" spans="1:8" ht="20.25" outlineLevel="3">
      <c r="A203" s="12" t="s">
        <v>205</v>
      </c>
      <c r="B203" s="10" t="s">
        <v>109</v>
      </c>
      <c r="C203" s="10" t="s">
        <v>115</v>
      </c>
      <c r="D203" s="10" t="s">
        <v>206</v>
      </c>
      <c r="E203" s="33">
        <v>6570.6</v>
      </c>
      <c r="F203" s="34">
        <v>3280</v>
      </c>
      <c r="G203" s="44">
        <v>3280</v>
      </c>
      <c r="H203" s="29"/>
    </row>
    <row r="204" spans="1:8" ht="21.75" customHeight="1" outlineLevel="3">
      <c r="A204" s="12" t="s">
        <v>215</v>
      </c>
      <c r="B204" s="10" t="s">
        <v>109</v>
      </c>
      <c r="C204" s="10" t="s">
        <v>115</v>
      </c>
      <c r="D204" s="10" t="s">
        <v>207</v>
      </c>
      <c r="E204" s="33"/>
      <c r="F204" s="34">
        <v>49</v>
      </c>
      <c r="G204" s="44">
        <v>49</v>
      </c>
      <c r="H204" s="29"/>
    </row>
    <row r="205" spans="1:8" ht="20.25" outlineLevel="3">
      <c r="A205" s="12" t="s">
        <v>195</v>
      </c>
      <c r="B205" s="10" t="s">
        <v>109</v>
      </c>
      <c r="C205" s="10" t="s">
        <v>115</v>
      </c>
      <c r="D205" s="10" t="s">
        <v>196</v>
      </c>
      <c r="E205" s="33"/>
      <c r="F205" s="34">
        <v>125</v>
      </c>
      <c r="G205" s="44">
        <v>125</v>
      </c>
      <c r="H205" s="29"/>
    </row>
    <row r="206" spans="1:8" ht="20.25" outlineLevel="3">
      <c r="A206" s="12" t="s">
        <v>197</v>
      </c>
      <c r="B206" s="10" t="s">
        <v>109</v>
      </c>
      <c r="C206" s="10" t="s">
        <v>115</v>
      </c>
      <c r="D206" s="10" t="s">
        <v>198</v>
      </c>
      <c r="E206" s="33"/>
      <c r="F206" s="34">
        <v>3084</v>
      </c>
      <c r="G206" s="44">
        <v>2342</v>
      </c>
      <c r="H206" s="29"/>
    </row>
    <row r="207" spans="1:8" ht="12.75" outlineLevel="3">
      <c r="A207" s="12" t="s">
        <v>199</v>
      </c>
      <c r="B207" s="10" t="s">
        <v>109</v>
      </c>
      <c r="C207" s="10" t="s">
        <v>115</v>
      </c>
      <c r="D207" s="10" t="s">
        <v>200</v>
      </c>
      <c r="E207" s="33"/>
      <c r="F207" s="34">
        <v>4</v>
      </c>
      <c r="G207" s="44">
        <v>4</v>
      </c>
      <c r="H207" s="29"/>
    </row>
    <row r="208" spans="1:8" ht="30" outlineLevel="3">
      <c r="A208" s="12" t="s">
        <v>230</v>
      </c>
      <c r="B208" s="10" t="s">
        <v>109</v>
      </c>
      <c r="C208" s="10" t="s">
        <v>115</v>
      </c>
      <c r="D208" s="10" t="s">
        <v>216</v>
      </c>
      <c r="E208" s="33"/>
      <c r="F208" s="34">
        <v>6286.3</v>
      </c>
      <c r="G208" s="44">
        <v>6286.3</v>
      </c>
      <c r="H208" s="29"/>
    </row>
    <row r="209" spans="1:8" ht="12.75" outlineLevel="3">
      <c r="A209" s="12" t="s">
        <v>231</v>
      </c>
      <c r="B209" s="10" t="s">
        <v>109</v>
      </c>
      <c r="C209" s="10" t="s">
        <v>115</v>
      </c>
      <c r="D209" s="10" t="s">
        <v>217</v>
      </c>
      <c r="E209" s="33">
        <v>6386.3</v>
      </c>
      <c r="F209" s="34">
        <v>100</v>
      </c>
      <c r="G209" s="44">
        <v>100</v>
      </c>
      <c r="H209" s="29"/>
    </row>
    <row r="210" spans="1:8" ht="24" customHeight="1" outlineLevel="2">
      <c r="A210" s="11" t="s">
        <v>116</v>
      </c>
      <c r="B210" s="9" t="s">
        <v>109</v>
      </c>
      <c r="C210" s="9" t="s">
        <v>117</v>
      </c>
      <c r="D210" s="9" t="s">
        <v>1</v>
      </c>
      <c r="E210" s="32">
        <f>E214</f>
        <v>1771.6</v>
      </c>
      <c r="F210" s="32">
        <f>F211+F212+F213+F214</f>
        <v>1683</v>
      </c>
      <c r="G210" s="32">
        <f>G211+G212+G213+G214</f>
        <v>1560</v>
      </c>
      <c r="H210" s="29"/>
    </row>
    <row r="211" spans="1:8" ht="21.75" customHeight="1" outlineLevel="2">
      <c r="A211" s="12" t="s">
        <v>205</v>
      </c>
      <c r="B211" s="10" t="s">
        <v>109</v>
      </c>
      <c r="C211" s="10" t="s">
        <v>117</v>
      </c>
      <c r="D211" s="10" t="s">
        <v>206</v>
      </c>
      <c r="E211" s="33"/>
      <c r="F211" s="33">
        <v>1248</v>
      </c>
      <c r="G211" s="26">
        <v>1248</v>
      </c>
      <c r="H211" s="29"/>
    </row>
    <row r="212" spans="1:8" ht="24" customHeight="1" outlineLevel="2">
      <c r="A212" s="12" t="s">
        <v>215</v>
      </c>
      <c r="B212" s="10" t="s">
        <v>109</v>
      </c>
      <c r="C212" s="10" t="s">
        <v>117</v>
      </c>
      <c r="D212" s="10" t="s">
        <v>207</v>
      </c>
      <c r="E212" s="33"/>
      <c r="F212" s="33">
        <v>20</v>
      </c>
      <c r="G212" s="26">
        <v>21</v>
      </c>
      <c r="H212" s="29"/>
    </row>
    <row r="213" spans="1:8" ht="24" customHeight="1" outlineLevel="2">
      <c r="A213" s="12" t="s">
        <v>195</v>
      </c>
      <c r="B213" s="10" t="s">
        <v>109</v>
      </c>
      <c r="C213" s="10" t="s">
        <v>117</v>
      </c>
      <c r="D213" s="10" t="s">
        <v>196</v>
      </c>
      <c r="E213" s="33"/>
      <c r="F213" s="33">
        <v>35</v>
      </c>
      <c r="G213" s="26">
        <v>36</v>
      </c>
      <c r="H213" s="29"/>
    </row>
    <row r="214" spans="1:8" ht="20.25" outlineLevel="3">
      <c r="A214" s="12" t="s">
        <v>197</v>
      </c>
      <c r="B214" s="10" t="s">
        <v>109</v>
      </c>
      <c r="C214" s="10" t="s">
        <v>117</v>
      </c>
      <c r="D214" s="10" t="s">
        <v>198</v>
      </c>
      <c r="E214" s="33">
        <v>1771.6</v>
      </c>
      <c r="F214" s="34">
        <v>380</v>
      </c>
      <c r="G214" s="44">
        <v>255</v>
      </c>
      <c r="H214" s="29"/>
    </row>
    <row r="215" spans="1:8" ht="26.25" customHeight="1" outlineLevel="2">
      <c r="A215" s="11" t="s">
        <v>118</v>
      </c>
      <c r="B215" s="9" t="s">
        <v>109</v>
      </c>
      <c r="C215" s="9" t="s">
        <v>119</v>
      </c>
      <c r="D215" s="9" t="s">
        <v>1</v>
      </c>
      <c r="E215" s="32">
        <f>E219</f>
        <v>9977.4</v>
      </c>
      <c r="F215" s="32">
        <f>F216+F217+F218+F219</f>
        <v>9470</v>
      </c>
      <c r="G215" s="32">
        <f>G216+G217+G218+G219</f>
        <v>8800</v>
      </c>
      <c r="H215" s="29"/>
    </row>
    <row r="216" spans="1:8" ht="24" customHeight="1" outlineLevel="2">
      <c r="A216" s="12" t="s">
        <v>205</v>
      </c>
      <c r="B216" s="10" t="s">
        <v>109</v>
      </c>
      <c r="C216" s="10" t="s">
        <v>119</v>
      </c>
      <c r="D216" s="10" t="s">
        <v>206</v>
      </c>
      <c r="E216" s="33"/>
      <c r="F216" s="33">
        <v>6780</v>
      </c>
      <c r="G216" s="26">
        <v>6780</v>
      </c>
      <c r="H216" s="29"/>
    </row>
    <row r="217" spans="1:8" ht="26.25" customHeight="1" outlineLevel="2">
      <c r="A217" s="12" t="s">
        <v>215</v>
      </c>
      <c r="B217" s="10" t="s">
        <v>109</v>
      </c>
      <c r="C217" s="10" t="s">
        <v>119</v>
      </c>
      <c r="D217" s="10" t="s">
        <v>207</v>
      </c>
      <c r="E217" s="33"/>
      <c r="F217" s="33">
        <v>87.3</v>
      </c>
      <c r="G217" s="26">
        <v>87.3</v>
      </c>
      <c r="H217" s="29"/>
    </row>
    <row r="218" spans="1:8" ht="26.25" customHeight="1" outlineLevel="2">
      <c r="A218" s="12" t="s">
        <v>195</v>
      </c>
      <c r="B218" s="10" t="s">
        <v>109</v>
      </c>
      <c r="C218" s="10" t="s">
        <v>119</v>
      </c>
      <c r="D218" s="10" t="s">
        <v>196</v>
      </c>
      <c r="E218" s="33"/>
      <c r="F218" s="33">
        <v>240</v>
      </c>
      <c r="G218" s="26">
        <v>240</v>
      </c>
      <c r="H218" s="29"/>
    </row>
    <row r="219" spans="1:8" ht="20.25" outlineLevel="3">
      <c r="A219" s="12" t="s">
        <v>197</v>
      </c>
      <c r="B219" s="10" t="s">
        <v>109</v>
      </c>
      <c r="C219" s="10" t="s">
        <v>119</v>
      </c>
      <c r="D219" s="10" t="s">
        <v>198</v>
      </c>
      <c r="E219" s="33">
        <v>9977.4</v>
      </c>
      <c r="F219" s="34">
        <v>2362.7</v>
      </c>
      <c r="G219" s="44">
        <v>1692.7</v>
      </c>
      <c r="H219" s="29"/>
    </row>
    <row r="220" spans="1:8" ht="30" hidden="1" outlineLevel="2">
      <c r="A220" s="11" t="s">
        <v>170</v>
      </c>
      <c r="B220" s="9" t="s">
        <v>109</v>
      </c>
      <c r="C220" s="9" t="s">
        <v>79</v>
      </c>
      <c r="D220" s="9" t="s">
        <v>1</v>
      </c>
      <c r="E220" s="32">
        <f>E221</f>
        <v>540</v>
      </c>
      <c r="F220" s="32">
        <f>F221</f>
        <v>0</v>
      </c>
      <c r="G220" s="25">
        <f>G221</f>
        <v>0</v>
      </c>
      <c r="H220" s="29"/>
    </row>
    <row r="221" spans="1:8" ht="12.75" hidden="1" outlineLevel="3">
      <c r="A221" s="12" t="s">
        <v>11</v>
      </c>
      <c r="B221" s="10" t="s">
        <v>109</v>
      </c>
      <c r="C221" s="10" t="s">
        <v>79</v>
      </c>
      <c r="D221" s="10" t="s">
        <v>12</v>
      </c>
      <c r="E221" s="33">
        <v>540</v>
      </c>
      <c r="F221" s="34"/>
      <c r="G221" s="44"/>
      <c r="H221" s="29"/>
    </row>
    <row r="222" spans="1:8" ht="48.75" customHeight="1" outlineLevel="3">
      <c r="A222" s="11" t="s">
        <v>89</v>
      </c>
      <c r="B222" s="9" t="s">
        <v>109</v>
      </c>
      <c r="C222" s="9" t="s">
        <v>90</v>
      </c>
      <c r="D222" s="9"/>
      <c r="E222" s="32">
        <f>E224</f>
        <v>0</v>
      </c>
      <c r="F222" s="32">
        <f>F223+F224</f>
        <v>200</v>
      </c>
      <c r="G222" s="25">
        <f>G223+G224</f>
        <v>4980</v>
      </c>
      <c r="H222" s="29"/>
    </row>
    <row r="223" spans="1:8" ht="18.75" customHeight="1" outlineLevel="3">
      <c r="A223" s="12" t="s">
        <v>204</v>
      </c>
      <c r="B223" s="10" t="s">
        <v>109</v>
      </c>
      <c r="C223" s="10" t="s">
        <v>90</v>
      </c>
      <c r="D223" s="10" t="s">
        <v>201</v>
      </c>
      <c r="E223" s="33"/>
      <c r="F223" s="33">
        <v>200</v>
      </c>
      <c r="G223" s="26">
        <v>4440</v>
      </c>
      <c r="H223" s="29"/>
    </row>
    <row r="224" spans="1:8" ht="20.25" outlineLevel="3">
      <c r="A224" s="12" t="s">
        <v>197</v>
      </c>
      <c r="B224" s="10" t="s">
        <v>109</v>
      </c>
      <c r="C224" s="10" t="s">
        <v>90</v>
      </c>
      <c r="D224" s="10" t="s">
        <v>198</v>
      </c>
      <c r="E224" s="33">
        <v>0</v>
      </c>
      <c r="F224" s="34">
        <v>0</v>
      </c>
      <c r="G224" s="44">
        <v>540</v>
      </c>
      <c r="H224" s="29"/>
    </row>
    <row r="225" spans="1:8" ht="15.75" customHeight="1" outlineLevel="1">
      <c r="A225" s="11" t="s">
        <v>120</v>
      </c>
      <c r="B225" s="9" t="s">
        <v>121</v>
      </c>
      <c r="C225" s="9" t="s">
        <v>1</v>
      </c>
      <c r="D225" s="9" t="s">
        <v>1</v>
      </c>
      <c r="E225" s="32">
        <f>E226</f>
        <v>3233.3</v>
      </c>
      <c r="F225" s="32">
        <f>F226</f>
        <v>3070</v>
      </c>
      <c r="G225" s="25">
        <f>G226</f>
        <v>2850</v>
      </c>
      <c r="H225" s="29"/>
    </row>
    <row r="226" spans="1:8" ht="24" customHeight="1" outlineLevel="2">
      <c r="A226" s="11" t="s">
        <v>104</v>
      </c>
      <c r="B226" s="9" t="s">
        <v>121</v>
      </c>
      <c r="C226" s="9" t="s">
        <v>105</v>
      </c>
      <c r="D226" s="9" t="s">
        <v>1</v>
      </c>
      <c r="E226" s="32">
        <f>E230</f>
        <v>3233.3</v>
      </c>
      <c r="F226" s="32">
        <f>F227+F228+F229+F230</f>
        <v>3070</v>
      </c>
      <c r="G226" s="32">
        <f>G227+G228+G229+G230</f>
        <v>2850</v>
      </c>
      <c r="H226" s="29"/>
    </row>
    <row r="227" spans="1:8" ht="21.75" customHeight="1" outlineLevel="2">
      <c r="A227" s="12" t="s">
        <v>205</v>
      </c>
      <c r="B227" s="10" t="s">
        <v>121</v>
      </c>
      <c r="C227" s="10" t="s">
        <v>105</v>
      </c>
      <c r="D227" s="10" t="s">
        <v>206</v>
      </c>
      <c r="E227" s="33"/>
      <c r="F227" s="33">
        <v>2960</v>
      </c>
      <c r="G227" s="26">
        <v>2700</v>
      </c>
      <c r="H227" s="29"/>
    </row>
    <row r="228" spans="1:8" ht="22.5" customHeight="1" outlineLevel="2">
      <c r="A228" s="12" t="s">
        <v>215</v>
      </c>
      <c r="B228" s="10" t="s">
        <v>121</v>
      </c>
      <c r="C228" s="10" t="s">
        <v>105</v>
      </c>
      <c r="D228" s="10" t="s">
        <v>207</v>
      </c>
      <c r="E228" s="33"/>
      <c r="F228" s="33">
        <v>50</v>
      </c>
      <c r="G228" s="26">
        <v>50</v>
      </c>
      <c r="H228" s="29"/>
    </row>
    <row r="229" spans="1:8" ht="21" customHeight="1" outlineLevel="2">
      <c r="A229" s="12" t="s">
        <v>195</v>
      </c>
      <c r="B229" s="10" t="s">
        <v>121</v>
      </c>
      <c r="C229" s="10" t="s">
        <v>105</v>
      </c>
      <c r="D229" s="10" t="s">
        <v>196</v>
      </c>
      <c r="E229" s="33"/>
      <c r="F229" s="33">
        <v>50</v>
      </c>
      <c r="G229" s="26">
        <v>50</v>
      </c>
      <c r="H229" s="29"/>
    </row>
    <row r="230" spans="1:8" ht="20.25" outlineLevel="3">
      <c r="A230" s="12" t="s">
        <v>197</v>
      </c>
      <c r="B230" s="10" t="s">
        <v>121</v>
      </c>
      <c r="C230" s="10" t="s">
        <v>105</v>
      </c>
      <c r="D230" s="10" t="s">
        <v>198</v>
      </c>
      <c r="E230" s="33">
        <v>3233.3</v>
      </c>
      <c r="F230" s="34">
        <v>10</v>
      </c>
      <c r="G230" s="44">
        <v>50</v>
      </c>
      <c r="H230" s="29"/>
    </row>
    <row r="231" spans="1:8" ht="12.75">
      <c r="A231" s="21" t="s">
        <v>122</v>
      </c>
      <c r="B231" s="22" t="s">
        <v>123</v>
      </c>
      <c r="C231" s="22" t="s">
        <v>1</v>
      </c>
      <c r="D231" s="22" t="s">
        <v>1</v>
      </c>
      <c r="E231" s="31">
        <f>E232</f>
        <v>60</v>
      </c>
      <c r="F231" s="31">
        <f aca="true" t="shared" si="4" ref="F231:G233">F232</f>
        <v>60</v>
      </c>
      <c r="G231" s="27">
        <f t="shared" si="4"/>
        <v>60</v>
      </c>
      <c r="H231" s="29"/>
    </row>
    <row r="232" spans="1:8" ht="16.5" customHeight="1" outlineLevel="1">
      <c r="A232" s="11" t="s">
        <v>124</v>
      </c>
      <c r="B232" s="9" t="s">
        <v>125</v>
      </c>
      <c r="C232" s="9" t="s">
        <v>1</v>
      </c>
      <c r="D232" s="9" t="s">
        <v>1</v>
      </c>
      <c r="E232" s="32">
        <f>E233</f>
        <v>60</v>
      </c>
      <c r="F232" s="32">
        <f t="shared" si="4"/>
        <v>60</v>
      </c>
      <c r="G232" s="25">
        <f t="shared" si="4"/>
        <v>60</v>
      </c>
      <c r="H232" s="29"/>
    </row>
    <row r="233" spans="1:8" ht="42.75" customHeight="1" outlineLevel="2">
      <c r="A233" s="11" t="s">
        <v>235</v>
      </c>
      <c r="B233" s="9" t="s">
        <v>125</v>
      </c>
      <c r="C233" s="9" t="s">
        <v>126</v>
      </c>
      <c r="D233" s="9" t="s">
        <v>1</v>
      </c>
      <c r="E233" s="32">
        <f>E234</f>
        <v>60</v>
      </c>
      <c r="F233" s="32">
        <f t="shared" si="4"/>
        <v>60</v>
      </c>
      <c r="G233" s="25">
        <f t="shared" si="4"/>
        <v>60</v>
      </c>
      <c r="H233" s="29"/>
    </row>
    <row r="234" spans="1:8" ht="20.25" outlineLevel="3">
      <c r="A234" s="12" t="s">
        <v>197</v>
      </c>
      <c r="B234" s="10" t="s">
        <v>125</v>
      </c>
      <c r="C234" s="10" t="s">
        <v>126</v>
      </c>
      <c r="D234" s="10" t="s">
        <v>198</v>
      </c>
      <c r="E234" s="33">
        <v>60</v>
      </c>
      <c r="F234" s="34">
        <v>60</v>
      </c>
      <c r="G234" s="44">
        <v>60</v>
      </c>
      <c r="H234" s="29"/>
    </row>
    <row r="235" spans="1:8" ht="12.75">
      <c r="A235" s="21" t="s">
        <v>127</v>
      </c>
      <c r="B235" s="22" t="s">
        <v>128</v>
      </c>
      <c r="C235" s="22" t="s">
        <v>1</v>
      </c>
      <c r="D235" s="22" t="s">
        <v>1</v>
      </c>
      <c r="E235" s="31">
        <f>E236+E239+E251</f>
        <v>39500.9</v>
      </c>
      <c r="F235" s="31">
        <f>F236+F239+F251</f>
        <v>42371.7</v>
      </c>
      <c r="G235" s="27">
        <f>G236+G239+G251</f>
        <v>43888.5</v>
      </c>
      <c r="H235" s="29"/>
    </row>
    <row r="236" spans="1:8" ht="15.75" customHeight="1" outlineLevel="1">
      <c r="A236" s="11" t="s">
        <v>129</v>
      </c>
      <c r="B236" s="9" t="s">
        <v>130</v>
      </c>
      <c r="C236" s="9" t="s">
        <v>1</v>
      </c>
      <c r="D236" s="9" t="s">
        <v>1</v>
      </c>
      <c r="E236" s="32">
        <f aca="true" t="shared" si="5" ref="E236:G237">E237</f>
        <v>1209</v>
      </c>
      <c r="F236" s="32">
        <f t="shared" si="5"/>
        <v>1150</v>
      </c>
      <c r="G236" s="25">
        <f t="shared" si="5"/>
        <v>1080</v>
      </c>
      <c r="H236" s="29"/>
    </row>
    <row r="237" spans="1:8" ht="28.5" customHeight="1" outlineLevel="2">
      <c r="A237" s="11" t="s">
        <v>131</v>
      </c>
      <c r="B237" s="9" t="s">
        <v>130</v>
      </c>
      <c r="C237" s="9" t="s">
        <v>132</v>
      </c>
      <c r="D237" s="9" t="s">
        <v>1</v>
      </c>
      <c r="E237" s="32">
        <f t="shared" si="5"/>
        <v>1209</v>
      </c>
      <c r="F237" s="32">
        <f t="shared" si="5"/>
        <v>1150</v>
      </c>
      <c r="G237" s="25">
        <f t="shared" si="5"/>
        <v>1080</v>
      </c>
      <c r="H237" s="29"/>
    </row>
    <row r="238" spans="1:8" ht="20.25" outlineLevel="3">
      <c r="A238" s="12" t="s">
        <v>232</v>
      </c>
      <c r="B238" s="10" t="s">
        <v>130</v>
      </c>
      <c r="C238" s="10" t="s">
        <v>132</v>
      </c>
      <c r="D238" s="10" t="s">
        <v>218</v>
      </c>
      <c r="E238" s="33">
        <v>1209</v>
      </c>
      <c r="F238" s="34">
        <v>1150</v>
      </c>
      <c r="G238" s="44">
        <v>1080</v>
      </c>
      <c r="H238" s="29"/>
    </row>
    <row r="239" spans="1:8" ht="12.75" outlineLevel="1">
      <c r="A239" s="11" t="s">
        <v>133</v>
      </c>
      <c r="B239" s="9" t="s">
        <v>134</v>
      </c>
      <c r="C239" s="9" t="s">
        <v>1</v>
      </c>
      <c r="D239" s="9" t="s">
        <v>1</v>
      </c>
      <c r="E239" s="32">
        <f>E240+E242+E247+E249</f>
        <v>36809.4</v>
      </c>
      <c r="F239" s="32">
        <f>F240+F242+F247+F249</f>
        <v>39739.2</v>
      </c>
      <c r="G239" s="25">
        <f>G240+G242+G247+G249</f>
        <v>41326</v>
      </c>
      <c r="H239" s="29"/>
    </row>
    <row r="240" spans="1:8" ht="40.5" customHeight="1" outlineLevel="2">
      <c r="A240" s="11" t="s">
        <v>135</v>
      </c>
      <c r="B240" s="9" t="s">
        <v>134</v>
      </c>
      <c r="C240" s="9" t="s">
        <v>136</v>
      </c>
      <c r="D240" s="9" t="s">
        <v>1</v>
      </c>
      <c r="E240" s="32">
        <f>E241</f>
        <v>2658.1</v>
      </c>
      <c r="F240" s="32">
        <f>F241</f>
        <v>3987.2</v>
      </c>
      <c r="G240" s="25">
        <f>G241</f>
        <v>3987.2</v>
      </c>
      <c r="H240" s="29"/>
    </row>
    <row r="241" spans="1:8" ht="20.25" outlineLevel="3">
      <c r="A241" s="12" t="s">
        <v>220</v>
      </c>
      <c r="B241" s="10" t="s">
        <v>134</v>
      </c>
      <c r="C241" s="10" t="s">
        <v>136</v>
      </c>
      <c r="D241" s="10" t="s">
        <v>219</v>
      </c>
      <c r="E241" s="33">
        <v>2658.1</v>
      </c>
      <c r="F241" s="34">
        <v>3987.2</v>
      </c>
      <c r="G241" s="44">
        <v>3987.2</v>
      </c>
      <c r="H241" s="29"/>
    </row>
    <row r="242" spans="1:8" ht="52.5" customHeight="1" outlineLevel="2">
      <c r="A242" s="11" t="s">
        <v>137</v>
      </c>
      <c r="B242" s="9" t="s">
        <v>134</v>
      </c>
      <c r="C242" s="9" t="s">
        <v>138</v>
      </c>
      <c r="D242" s="9" t="s">
        <v>1</v>
      </c>
      <c r="E242" s="32">
        <f>E246</f>
        <v>2787.4</v>
      </c>
      <c r="F242" s="32">
        <f>F243+F244+F245+F246</f>
        <v>2476.5</v>
      </c>
      <c r="G242" s="32">
        <f>G243+G244+G245+G246</f>
        <v>2476.5</v>
      </c>
      <c r="H242" s="29"/>
    </row>
    <row r="243" spans="1:8" ht="24" customHeight="1" outlineLevel="2">
      <c r="A243" s="12" t="s">
        <v>193</v>
      </c>
      <c r="B243" s="10" t="s">
        <v>134</v>
      </c>
      <c r="C243" s="10" t="s">
        <v>138</v>
      </c>
      <c r="D243" s="10" t="s">
        <v>192</v>
      </c>
      <c r="E243" s="33"/>
      <c r="F243" s="33">
        <v>2358.6</v>
      </c>
      <c r="G243" s="26">
        <v>2358.6</v>
      </c>
      <c r="H243" s="29"/>
    </row>
    <row r="244" spans="1:8" ht="24" customHeight="1" outlineLevel="2">
      <c r="A244" s="12" t="s">
        <v>221</v>
      </c>
      <c r="B244" s="10" t="s">
        <v>134</v>
      </c>
      <c r="C244" s="10" t="s">
        <v>138</v>
      </c>
      <c r="D244" s="10" t="s">
        <v>194</v>
      </c>
      <c r="E244" s="33"/>
      <c r="F244" s="33">
        <v>40</v>
      </c>
      <c r="G244" s="26">
        <v>40</v>
      </c>
      <c r="H244" s="29"/>
    </row>
    <row r="245" spans="1:8" ht="24" customHeight="1" outlineLevel="2">
      <c r="A245" s="12" t="s">
        <v>195</v>
      </c>
      <c r="B245" s="10" t="s">
        <v>134</v>
      </c>
      <c r="C245" s="10" t="s">
        <v>138</v>
      </c>
      <c r="D245" s="10" t="s">
        <v>196</v>
      </c>
      <c r="E245" s="33"/>
      <c r="F245" s="33">
        <v>35.3</v>
      </c>
      <c r="G245" s="26">
        <v>35.5</v>
      </c>
      <c r="H245" s="29"/>
    </row>
    <row r="246" spans="1:8" ht="20.25" outlineLevel="3">
      <c r="A246" s="12" t="s">
        <v>197</v>
      </c>
      <c r="B246" s="10" t="s">
        <v>134</v>
      </c>
      <c r="C246" s="10" t="s">
        <v>138</v>
      </c>
      <c r="D246" s="10" t="s">
        <v>198</v>
      </c>
      <c r="E246" s="33">
        <v>2787.4</v>
      </c>
      <c r="F246" s="34">
        <v>42.6</v>
      </c>
      <c r="G246" s="44">
        <v>42.4</v>
      </c>
      <c r="H246" s="29"/>
    </row>
    <row r="247" spans="1:8" ht="32.25" customHeight="1" outlineLevel="2">
      <c r="A247" s="11" t="s">
        <v>139</v>
      </c>
      <c r="B247" s="9" t="s">
        <v>134</v>
      </c>
      <c r="C247" s="9" t="s">
        <v>140</v>
      </c>
      <c r="D247" s="9" t="s">
        <v>1</v>
      </c>
      <c r="E247" s="32">
        <f>E248</f>
        <v>30471.5</v>
      </c>
      <c r="F247" s="32">
        <f>F248</f>
        <v>32383.1</v>
      </c>
      <c r="G247" s="25">
        <f>G248</f>
        <v>33969.9</v>
      </c>
      <c r="H247" s="29"/>
    </row>
    <row r="248" spans="1:8" ht="20.25" outlineLevel="3">
      <c r="A248" s="12" t="s">
        <v>233</v>
      </c>
      <c r="B248" s="10" t="s">
        <v>134</v>
      </c>
      <c r="C248" s="10" t="s">
        <v>140</v>
      </c>
      <c r="D248" s="10" t="s">
        <v>222</v>
      </c>
      <c r="E248" s="33">
        <v>30471.5</v>
      </c>
      <c r="F248" s="34">
        <v>32383.1</v>
      </c>
      <c r="G248" s="44">
        <v>33969.9</v>
      </c>
      <c r="H248" s="29"/>
    </row>
    <row r="249" spans="1:8" ht="40.5" customHeight="1" outlineLevel="2">
      <c r="A249" s="11" t="s">
        <v>180</v>
      </c>
      <c r="B249" s="9" t="s">
        <v>134</v>
      </c>
      <c r="C249" s="9" t="s">
        <v>141</v>
      </c>
      <c r="D249" s="9" t="s">
        <v>1</v>
      </c>
      <c r="E249" s="32">
        <f>E250</f>
        <v>892.4</v>
      </c>
      <c r="F249" s="32">
        <f>F250</f>
        <v>892.4</v>
      </c>
      <c r="G249" s="25">
        <f>G250</f>
        <v>892.4</v>
      </c>
      <c r="H249" s="29"/>
    </row>
    <row r="250" spans="1:8" ht="30" outlineLevel="3">
      <c r="A250" s="12" t="s">
        <v>228</v>
      </c>
      <c r="B250" s="10" t="s">
        <v>134</v>
      </c>
      <c r="C250" s="10" t="s">
        <v>141</v>
      </c>
      <c r="D250" s="10" t="s">
        <v>208</v>
      </c>
      <c r="E250" s="33">
        <v>892.4</v>
      </c>
      <c r="F250" s="34">
        <v>892.4</v>
      </c>
      <c r="G250" s="44">
        <v>892.4</v>
      </c>
      <c r="H250" s="29"/>
    </row>
    <row r="251" spans="1:8" ht="12.75" outlineLevel="1">
      <c r="A251" s="11" t="s">
        <v>142</v>
      </c>
      <c r="B251" s="9" t="s">
        <v>143</v>
      </c>
      <c r="C251" s="9" t="s">
        <v>1</v>
      </c>
      <c r="D251" s="9" t="s">
        <v>1</v>
      </c>
      <c r="E251" s="32">
        <f>E252</f>
        <v>1482.5</v>
      </c>
      <c r="F251" s="32">
        <f>F252</f>
        <v>1482.5</v>
      </c>
      <c r="G251" s="25">
        <f>G252</f>
        <v>1482.5</v>
      </c>
      <c r="H251" s="29"/>
    </row>
    <row r="252" spans="1:8" ht="54" customHeight="1" outlineLevel="2">
      <c r="A252" s="11" t="s">
        <v>144</v>
      </c>
      <c r="B252" s="9" t="s">
        <v>143</v>
      </c>
      <c r="C252" s="9" t="s">
        <v>145</v>
      </c>
      <c r="D252" s="9" t="s">
        <v>1</v>
      </c>
      <c r="E252" s="32">
        <f>E256</f>
        <v>1482.5</v>
      </c>
      <c r="F252" s="32">
        <f>F253+F254+F255+F256</f>
        <v>1482.5</v>
      </c>
      <c r="G252" s="32">
        <f>G253+G254+G255+G256</f>
        <v>1482.5</v>
      </c>
      <c r="H252" s="29"/>
    </row>
    <row r="253" spans="1:8" ht="21.75" customHeight="1" outlineLevel="2">
      <c r="A253" s="12" t="s">
        <v>193</v>
      </c>
      <c r="B253" s="10" t="s">
        <v>143</v>
      </c>
      <c r="C253" s="10" t="s">
        <v>145</v>
      </c>
      <c r="D253" s="10" t="s">
        <v>192</v>
      </c>
      <c r="E253" s="33"/>
      <c r="F253" s="33">
        <v>1347.7</v>
      </c>
      <c r="G253" s="26">
        <v>1347.7</v>
      </c>
      <c r="H253" s="29"/>
    </row>
    <row r="254" spans="1:8" ht="22.5" customHeight="1" outlineLevel="2">
      <c r="A254" s="12" t="s">
        <v>221</v>
      </c>
      <c r="B254" s="10" t="s">
        <v>143</v>
      </c>
      <c r="C254" s="10" t="s">
        <v>145</v>
      </c>
      <c r="D254" s="10" t="s">
        <v>194</v>
      </c>
      <c r="E254" s="33"/>
      <c r="F254" s="33">
        <v>20.8</v>
      </c>
      <c r="G254" s="26">
        <v>40.8</v>
      </c>
      <c r="H254" s="29"/>
    </row>
    <row r="255" spans="1:8" ht="21.75" customHeight="1" outlineLevel="2">
      <c r="A255" s="12" t="s">
        <v>195</v>
      </c>
      <c r="B255" s="10" t="s">
        <v>143</v>
      </c>
      <c r="C255" s="10" t="s">
        <v>145</v>
      </c>
      <c r="D255" s="10" t="s">
        <v>196</v>
      </c>
      <c r="E255" s="33"/>
      <c r="F255" s="33">
        <v>32</v>
      </c>
      <c r="G255" s="26">
        <v>42</v>
      </c>
      <c r="H255" s="29"/>
    </row>
    <row r="256" spans="1:8" ht="20.25" outlineLevel="3">
      <c r="A256" s="12" t="s">
        <v>197</v>
      </c>
      <c r="B256" s="10" t="s">
        <v>143</v>
      </c>
      <c r="C256" s="10" t="s">
        <v>145</v>
      </c>
      <c r="D256" s="10" t="s">
        <v>198</v>
      </c>
      <c r="E256" s="33">
        <v>1482.5</v>
      </c>
      <c r="F256" s="34">
        <v>82</v>
      </c>
      <c r="G256" s="44">
        <v>52</v>
      </c>
      <c r="H256" s="29"/>
    </row>
    <row r="257" spans="1:8" ht="12.75">
      <c r="A257" s="21" t="s">
        <v>146</v>
      </c>
      <c r="B257" s="22" t="s">
        <v>147</v>
      </c>
      <c r="C257" s="22" t="s">
        <v>1</v>
      </c>
      <c r="D257" s="22" t="s">
        <v>1</v>
      </c>
      <c r="E257" s="31">
        <f>E258</f>
        <v>36141</v>
      </c>
      <c r="F257" s="31">
        <f>F258</f>
        <v>35460</v>
      </c>
      <c r="G257" s="27">
        <f>G258</f>
        <v>33680</v>
      </c>
      <c r="H257" s="29"/>
    </row>
    <row r="258" spans="1:8" ht="12.75" outlineLevel="1">
      <c r="A258" s="11" t="s">
        <v>148</v>
      </c>
      <c r="B258" s="9" t="s">
        <v>149</v>
      </c>
      <c r="C258" s="9" t="s">
        <v>1</v>
      </c>
      <c r="D258" s="9" t="s">
        <v>1</v>
      </c>
      <c r="E258" s="32">
        <f>E259+E265+E268+E270</f>
        <v>36141</v>
      </c>
      <c r="F258" s="32">
        <f>F259+F265+F268+F270</f>
        <v>35460</v>
      </c>
      <c r="G258" s="25">
        <f>G259+G265+G268+G270</f>
        <v>33680</v>
      </c>
      <c r="H258" s="29"/>
    </row>
    <row r="259" spans="1:8" ht="12.75" outlineLevel="2">
      <c r="A259" s="11" t="s">
        <v>150</v>
      </c>
      <c r="B259" s="9" t="s">
        <v>149</v>
      </c>
      <c r="C259" s="9" t="s">
        <v>151</v>
      </c>
      <c r="D259" s="9" t="s">
        <v>1</v>
      </c>
      <c r="E259" s="32">
        <f>E264</f>
        <v>32695</v>
      </c>
      <c r="F259" s="32">
        <f>F260+F261+F262+F263+F264</f>
        <v>31060</v>
      </c>
      <c r="G259" s="32">
        <f>G260+G261+G262+G263+G264</f>
        <v>28880</v>
      </c>
      <c r="H259" s="29"/>
    </row>
    <row r="260" spans="1:8" ht="20.25" outlineLevel="2">
      <c r="A260" s="12" t="s">
        <v>193</v>
      </c>
      <c r="B260" s="10" t="s">
        <v>149</v>
      </c>
      <c r="C260" s="10" t="s">
        <v>151</v>
      </c>
      <c r="D260" s="10" t="s">
        <v>206</v>
      </c>
      <c r="E260" s="33"/>
      <c r="F260" s="33">
        <v>20594</v>
      </c>
      <c r="G260" s="26">
        <v>20594</v>
      </c>
      <c r="H260" s="29"/>
    </row>
    <row r="261" spans="1:8" ht="20.25" outlineLevel="2">
      <c r="A261" s="12" t="s">
        <v>221</v>
      </c>
      <c r="B261" s="10" t="s">
        <v>149</v>
      </c>
      <c r="C261" s="10" t="s">
        <v>151</v>
      </c>
      <c r="D261" s="10" t="s">
        <v>207</v>
      </c>
      <c r="E261" s="33"/>
      <c r="F261" s="33">
        <v>1203</v>
      </c>
      <c r="G261" s="26">
        <v>1630</v>
      </c>
      <c r="H261" s="29"/>
    </row>
    <row r="262" spans="1:8" ht="20.25" outlineLevel="2">
      <c r="A262" s="12" t="s">
        <v>195</v>
      </c>
      <c r="B262" s="10" t="s">
        <v>149</v>
      </c>
      <c r="C262" s="10" t="s">
        <v>151</v>
      </c>
      <c r="D262" s="10" t="s">
        <v>196</v>
      </c>
      <c r="E262" s="33"/>
      <c r="F262" s="33">
        <v>240</v>
      </c>
      <c r="G262" s="26">
        <v>306</v>
      </c>
      <c r="H262" s="29"/>
    </row>
    <row r="263" spans="1:8" ht="20.25" outlineLevel="2">
      <c r="A263" s="12" t="s">
        <v>197</v>
      </c>
      <c r="B263" s="10" t="s">
        <v>149</v>
      </c>
      <c r="C263" s="10" t="s">
        <v>151</v>
      </c>
      <c r="D263" s="10" t="s">
        <v>198</v>
      </c>
      <c r="E263" s="33"/>
      <c r="F263" s="33">
        <v>9021</v>
      </c>
      <c r="G263" s="26">
        <v>6348</v>
      </c>
      <c r="H263" s="29"/>
    </row>
    <row r="264" spans="1:8" ht="12.75" outlineLevel="3">
      <c r="A264" s="12" t="s">
        <v>199</v>
      </c>
      <c r="B264" s="10" t="s">
        <v>149</v>
      </c>
      <c r="C264" s="10" t="s">
        <v>151</v>
      </c>
      <c r="D264" s="10" t="s">
        <v>200</v>
      </c>
      <c r="E264" s="33">
        <v>32695</v>
      </c>
      <c r="F264" s="43">
        <v>2</v>
      </c>
      <c r="G264" s="46">
        <v>2</v>
      </c>
      <c r="H264" s="29"/>
    </row>
    <row r="265" spans="1:8" ht="44.25" customHeight="1" outlineLevel="2">
      <c r="A265" s="11" t="s">
        <v>173</v>
      </c>
      <c r="B265" s="9" t="s">
        <v>149</v>
      </c>
      <c r="C265" s="9" t="s">
        <v>172</v>
      </c>
      <c r="D265" s="9" t="s">
        <v>1</v>
      </c>
      <c r="E265" s="32">
        <f>E267</f>
        <v>3026</v>
      </c>
      <c r="F265" s="32">
        <f>F266+F267</f>
        <v>4400</v>
      </c>
      <c r="G265" s="32">
        <f>G266+G267</f>
        <v>4800</v>
      </c>
      <c r="H265" s="29"/>
    </row>
    <row r="266" spans="1:8" ht="19.5" customHeight="1" outlineLevel="2">
      <c r="A266" s="12" t="s">
        <v>204</v>
      </c>
      <c r="B266" s="10" t="s">
        <v>149</v>
      </c>
      <c r="C266" s="10" t="s">
        <v>172</v>
      </c>
      <c r="D266" s="10" t="s">
        <v>201</v>
      </c>
      <c r="E266" s="33"/>
      <c r="F266" s="33">
        <v>1300</v>
      </c>
      <c r="G266" s="26">
        <v>1300</v>
      </c>
      <c r="H266" s="29"/>
    </row>
    <row r="267" spans="1:8" ht="20.25" outlineLevel="3">
      <c r="A267" s="12" t="s">
        <v>197</v>
      </c>
      <c r="B267" s="10" t="s">
        <v>149</v>
      </c>
      <c r="C267" s="10" t="s">
        <v>172</v>
      </c>
      <c r="D267" s="10" t="s">
        <v>198</v>
      </c>
      <c r="E267" s="33">
        <v>3026</v>
      </c>
      <c r="F267" s="34">
        <v>3100</v>
      </c>
      <c r="G267" s="44">
        <v>3500</v>
      </c>
      <c r="H267" s="29"/>
    </row>
    <row r="268" spans="1:8" ht="40.5" hidden="1" outlineLevel="2">
      <c r="A268" s="11" t="s">
        <v>89</v>
      </c>
      <c r="B268" s="9" t="s">
        <v>149</v>
      </c>
      <c r="C268" s="9" t="s">
        <v>90</v>
      </c>
      <c r="D268" s="9" t="s">
        <v>1</v>
      </c>
      <c r="E268" s="32">
        <f>E269</f>
        <v>240</v>
      </c>
      <c r="F268" s="32">
        <f>F269</f>
        <v>0</v>
      </c>
      <c r="G268" s="25">
        <f>G269</f>
        <v>0</v>
      </c>
      <c r="H268" s="29"/>
    </row>
    <row r="269" spans="1:8" ht="12.75" hidden="1" outlineLevel="3">
      <c r="A269" s="12" t="s">
        <v>11</v>
      </c>
      <c r="B269" s="10" t="s">
        <v>149</v>
      </c>
      <c r="C269" s="10" t="s">
        <v>90</v>
      </c>
      <c r="D269" s="10" t="s">
        <v>12</v>
      </c>
      <c r="E269" s="33">
        <v>240</v>
      </c>
      <c r="F269" s="34">
        <v>0</v>
      </c>
      <c r="G269" s="44">
        <v>0</v>
      </c>
      <c r="H269" s="29"/>
    </row>
    <row r="270" spans="1:8" ht="40.5" hidden="1" outlineLevel="2">
      <c r="A270" s="11" t="s">
        <v>174</v>
      </c>
      <c r="B270" s="9" t="s">
        <v>149</v>
      </c>
      <c r="C270" s="9" t="s">
        <v>79</v>
      </c>
      <c r="D270" s="9" t="s">
        <v>1</v>
      </c>
      <c r="E270" s="32">
        <f>E271</f>
        <v>180</v>
      </c>
      <c r="F270" s="32">
        <f>F271</f>
        <v>0</v>
      </c>
      <c r="G270" s="25">
        <f>G271</f>
        <v>0</v>
      </c>
      <c r="H270" s="29"/>
    </row>
    <row r="271" spans="1:8" ht="12.75" hidden="1" outlineLevel="3">
      <c r="A271" s="12" t="s">
        <v>11</v>
      </c>
      <c r="B271" s="10" t="s">
        <v>149</v>
      </c>
      <c r="C271" s="10" t="s">
        <v>79</v>
      </c>
      <c r="D271" s="10" t="s">
        <v>12</v>
      </c>
      <c r="E271" s="33">
        <v>180</v>
      </c>
      <c r="F271" s="34"/>
      <c r="G271" s="44"/>
      <c r="H271" s="29"/>
    </row>
    <row r="272" spans="1:8" ht="30.75" customHeight="1">
      <c r="A272" s="21" t="s">
        <v>152</v>
      </c>
      <c r="B272" s="22" t="s">
        <v>153</v>
      </c>
      <c r="C272" s="22" t="s">
        <v>1</v>
      </c>
      <c r="D272" s="22" t="s">
        <v>1</v>
      </c>
      <c r="E272" s="31">
        <f>E273</f>
        <v>1200</v>
      </c>
      <c r="F272" s="31">
        <f aca="true" t="shared" si="6" ref="F272:G274">F273</f>
        <v>729</v>
      </c>
      <c r="G272" s="27">
        <f t="shared" si="6"/>
        <v>350</v>
      </c>
      <c r="H272" s="29"/>
    </row>
    <row r="273" spans="1:8" ht="23.25" customHeight="1" outlineLevel="1">
      <c r="A273" s="11" t="s">
        <v>154</v>
      </c>
      <c r="B273" s="9" t="s">
        <v>155</v>
      </c>
      <c r="C273" s="9" t="s">
        <v>1</v>
      </c>
      <c r="D273" s="9" t="s">
        <v>1</v>
      </c>
      <c r="E273" s="32">
        <f>E274</f>
        <v>1200</v>
      </c>
      <c r="F273" s="32">
        <f t="shared" si="6"/>
        <v>729</v>
      </c>
      <c r="G273" s="25">
        <f t="shared" si="6"/>
        <v>350</v>
      </c>
      <c r="H273" s="29"/>
    </row>
    <row r="274" spans="1:8" ht="12.75" outlineLevel="2">
      <c r="A274" s="11" t="s">
        <v>156</v>
      </c>
      <c r="B274" s="9" t="s">
        <v>155</v>
      </c>
      <c r="C274" s="9" t="s">
        <v>157</v>
      </c>
      <c r="D274" s="9" t="s">
        <v>1</v>
      </c>
      <c r="E274" s="32">
        <f>E275</f>
        <v>1200</v>
      </c>
      <c r="F274" s="32">
        <f t="shared" si="6"/>
        <v>729</v>
      </c>
      <c r="G274" s="25">
        <f t="shared" si="6"/>
        <v>350</v>
      </c>
      <c r="H274" s="29"/>
    </row>
    <row r="275" spans="1:8" ht="12.75" outlineLevel="3">
      <c r="A275" s="12" t="s">
        <v>224</v>
      </c>
      <c r="B275" s="10" t="s">
        <v>155</v>
      </c>
      <c r="C275" s="10" t="s">
        <v>157</v>
      </c>
      <c r="D275" s="10" t="s">
        <v>223</v>
      </c>
      <c r="E275" s="33">
        <v>1200</v>
      </c>
      <c r="F275" s="34">
        <v>729</v>
      </c>
      <c r="G275" s="44">
        <v>350</v>
      </c>
      <c r="H275" s="29"/>
    </row>
    <row r="276" spans="1:8" ht="42" customHeight="1">
      <c r="A276" s="21" t="s">
        <v>158</v>
      </c>
      <c r="B276" s="22" t="s">
        <v>159</v>
      </c>
      <c r="C276" s="22" t="s">
        <v>1</v>
      </c>
      <c r="D276" s="22" t="s">
        <v>1</v>
      </c>
      <c r="E276" s="31">
        <f>E277+E280</f>
        <v>25580</v>
      </c>
      <c r="F276" s="31">
        <f>F277+F280</f>
        <v>25600</v>
      </c>
      <c r="G276" s="27">
        <f>G277+G280</f>
        <v>26700</v>
      </c>
      <c r="H276" s="29"/>
    </row>
    <row r="277" spans="1:8" ht="33" customHeight="1" outlineLevel="1">
      <c r="A277" s="11" t="s">
        <v>160</v>
      </c>
      <c r="B277" s="9" t="s">
        <v>161</v>
      </c>
      <c r="C277" s="9" t="s">
        <v>1</v>
      </c>
      <c r="D277" s="9" t="s">
        <v>1</v>
      </c>
      <c r="E277" s="32">
        <f aca="true" t="shared" si="7" ref="E277:G278">E278</f>
        <v>25580</v>
      </c>
      <c r="F277" s="32">
        <f t="shared" si="7"/>
        <v>25600</v>
      </c>
      <c r="G277" s="25">
        <f t="shared" si="7"/>
        <v>26700</v>
      </c>
      <c r="H277" s="29"/>
    </row>
    <row r="278" spans="1:8" ht="30" customHeight="1" outlineLevel="2">
      <c r="A278" s="11" t="s">
        <v>162</v>
      </c>
      <c r="B278" s="9" t="s">
        <v>161</v>
      </c>
      <c r="C278" s="9" t="s">
        <v>163</v>
      </c>
      <c r="D278" s="9" t="s">
        <v>1</v>
      </c>
      <c r="E278" s="32">
        <f t="shared" si="7"/>
        <v>25580</v>
      </c>
      <c r="F278" s="32">
        <f t="shared" si="7"/>
        <v>25600</v>
      </c>
      <c r="G278" s="25">
        <f t="shared" si="7"/>
        <v>26700</v>
      </c>
      <c r="H278" s="29"/>
    </row>
    <row r="279" spans="1:8" ht="20.25" outlineLevel="3">
      <c r="A279" s="12" t="s">
        <v>226</v>
      </c>
      <c r="B279" s="10" t="s">
        <v>161</v>
      </c>
      <c r="C279" s="10" t="s">
        <v>163</v>
      </c>
      <c r="D279" s="10" t="s">
        <v>225</v>
      </c>
      <c r="E279" s="33">
        <v>25580</v>
      </c>
      <c r="F279" s="34">
        <v>25600</v>
      </c>
      <c r="G279" s="44">
        <v>26700</v>
      </c>
      <c r="H279" s="29"/>
    </row>
    <row r="280" spans="1:8" ht="12.75" hidden="1" outlineLevel="1">
      <c r="A280" s="11" t="s">
        <v>164</v>
      </c>
      <c r="B280" s="9" t="s">
        <v>165</v>
      </c>
      <c r="C280" s="9" t="s">
        <v>1</v>
      </c>
      <c r="D280" s="9" t="s">
        <v>1</v>
      </c>
      <c r="E280" s="32">
        <f>E281+E283</f>
        <v>0</v>
      </c>
      <c r="F280" s="34"/>
      <c r="G280" s="44"/>
      <c r="H280" s="29"/>
    </row>
    <row r="281" spans="1:8" ht="30" hidden="1" outlineLevel="2">
      <c r="A281" s="11" t="s">
        <v>166</v>
      </c>
      <c r="B281" s="9" t="s">
        <v>165</v>
      </c>
      <c r="C281" s="9" t="s">
        <v>167</v>
      </c>
      <c r="D281" s="9" t="s">
        <v>1</v>
      </c>
      <c r="E281" s="32">
        <f>E282</f>
        <v>0</v>
      </c>
      <c r="F281" s="34"/>
      <c r="G281" s="44"/>
      <c r="H281" s="29"/>
    </row>
    <row r="282" spans="1:8" ht="12.75" hidden="1" outlineLevel="3">
      <c r="A282" s="12" t="s">
        <v>69</v>
      </c>
      <c r="B282" s="10" t="s">
        <v>165</v>
      </c>
      <c r="C282" s="10" t="s">
        <v>167</v>
      </c>
      <c r="D282" s="10" t="s">
        <v>70</v>
      </c>
      <c r="E282" s="33"/>
      <c r="F282" s="34"/>
      <c r="G282" s="44"/>
      <c r="H282" s="29"/>
    </row>
    <row r="283" spans="1:8" ht="30" hidden="1" outlineLevel="2">
      <c r="A283" s="11" t="s">
        <v>21</v>
      </c>
      <c r="B283" s="9" t="s">
        <v>165</v>
      </c>
      <c r="C283" s="9" t="s">
        <v>22</v>
      </c>
      <c r="D283" s="9" t="s">
        <v>1</v>
      </c>
      <c r="E283" s="32">
        <f>E284</f>
        <v>0</v>
      </c>
      <c r="F283" s="34"/>
      <c r="G283" s="44"/>
      <c r="H283" s="29"/>
    </row>
    <row r="284" spans="1:8" ht="12.75" hidden="1" outlineLevel="3">
      <c r="A284" s="12" t="s">
        <v>69</v>
      </c>
      <c r="B284" s="10" t="s">
        <v>165</v>
      </c>
      <c r="C284" s="10" t="s">
        <v>22</v>
      </c>
      <c r="D284" s="10" t="s">
        <v>70</v>
      </c>
      <c r="E284" s="33"/>
      <c r="F284" s="34"/>
      <c r="G284" s="44"/>
      <c r="H284" s="29"/>
    </row>
    <row r="285" spans="1:8" ht="13.5" thickBot="1">
      <c r="A285" s="14" t="s">
        <v>1</v>
      </c>
      <c r="B285" s="15"/>
      <c r="C285" s="15"/>
      <c r="D285" s="15"/>
      <c r="E285" s="47" t="e">
        <f>E11+E79+E89+E110+E196+E231+E235+E257+E272+E276</f>
        <v>#REF!</v>
      </c>
      <c r="F285" s="47">
        <f>F11+F79+F89+F110+F196+F231+F235+F257+F272+F276</f>
        <v>1001333.3</v>
      </c>
      <c r="G285" s="28">
        <f>G11+G79+G89+G110+G196+G231+G235+G257+G272+G276</f>
        <v>977238.9</v>
      </c>
      <c r="H285" s="29"/>
    </row>
    <row r="286" ht="42.75" customHeight="1">
      <c r="A286" s="1"/>
    </row>
    <row r="287" ht="42.75" customHeight="1">
      <c r="A287" s="1"/>
    </row>
  </sheetData>
  <sheetProtection/>
  <mergeCells count="7">
    <mergeCell ref="C1:E1"/>
    <mergeCell ref="A7:G7"/>
    <mergeCell ref="F1:G1"/>
    <mergeCell ref="B2:G2"/>
    <mergeCell ref="B5:G5"/>
    <mergeCell ref="A4:G4"/>
    <mergeCell ref="A3:G3"/>
  </mergeCells>
  <printOptions/>
  <pageMargins left="0.7480314960629921" right="0.2362204724409449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2012-12-27T01:37:20Z</cp:lastPrinted>
  <dcterms:created xsi:type="dcterms:W3CDTF">2002-03-11T10:22:12Z</dcterms:created>
  <dcterms:modified xsi:type="dcterms:W3CDTF">2012-12-27T03:41:14Z</dcterms:modified>
  <cp:category/>
  <cp:version/>
  <cp:contentType/>
  <cp:contentStatus/>
</cp:coreProperties>
</file>