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685" activeTab="0"/>
  </bookViews>
  <sheets>
    <sheet name="Уточнение бюдж. в августе" sheetId="1" r:id="rId1"/>
  </sheets>
  <definedNames>
    <definedName name="_xlnm.Print_Titles" localSheetId="0">'Уточнение бюдж. в августе'!$12:$13</definedName>
    <definedName name="_xlnm.Print_Area" localSheetId="0">'Уточнение бюдж. в августе'!$A$1:$C$98</definedName>
  </definedNames>
  <calcPr fullCalcOnLoad="1"/>
</workbook>
</file>

<file path=xl/sharedStrings.xml><?xml version="1.0" encoding="utf-8"?>
<sst xmlns="http://schemas.openxmlformats.org/spreadsheetml/2006/main" count="183" uniqueCount="180">
  <si>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</si>
  <si>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</si>
  <si>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</si>
  <si>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</si>
  <si>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</si>
  <si>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</si>
  <si>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</si>
  <si>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</si>
  <si>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</si>
  <si>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</si>
  <si>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</si>
  <si>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</si>
  <si>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</si>
  <si>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</si>
  <si>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</si>
  <si>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</si>
  <si>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</si>
  <si>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</si>
  <si>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</si>
  <si>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</si>
  <si>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</si>
  <si>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</si>
  <si>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</si>
  <si>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</si>
  <si>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</si>
  <si>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</si>
  <si>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</si>
  <si>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</si>
  <si>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</si>
  <si>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</si>
  <si>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</si>
  <si>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</si>
  <si>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</si>
  <si>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</si>
  <si>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</si>
  <si>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</si>
  <si>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</si>
  <si>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</si>
  <si>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</si>
  <si>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</si>
  <si>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</si>
  <si>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</si>
  <si>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</si>
  <si>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</si>
  <si>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</si>
  <si>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</si>
  <si>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</si>
  <si>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</si>
  <si>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</si>
  <si>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</si>
  <si>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</si>
  <si>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</si>
  <si>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</si>
  <si>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</si>
  <si>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</si>
  <si>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</si>
  <si>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</si>
  <si>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</si>
  <si>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</si>
  <si>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</si>
  <si>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</si>
  <si>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</si>
  <si>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</si>
  <si>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</si>
  <si>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</si>
  <si>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</si>
  <si>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</si>
  <si>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</si>
  <si>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</si>
  <si>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</si>
  <si>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</si>
  <si>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</si>
  <si>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</si>
  <si>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</si>
  <si>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</si>
  <si>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</si>
  <si>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</si>
  <si>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</si>
  <si>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</si>
  <si>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</si>
  <si>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</si>
  <si>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</si>
  <si>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</si>
  <si>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</si>
  <si>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</si>
  <si>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</si>
  <si>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</si>
  <si>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</si>
  <si>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</si>
  <si>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</si>
  <si>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</si>
  <si>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</si>
  <si>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</si>
  <si>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</si>
  <si>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</si>
  <si>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</si>
  <si>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</si>
  <si>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</si>
  <si>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</si>
  <si>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</si>
  <si>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</si>
  <si>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</si>
  <si>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</si>
  <si>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</si>
  <si>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</si>
  <si>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</si>
  <si>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</si>
  <si>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</si>
  <si>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Прогнозируемые доходы бюджета Усть-Кутского муниципального образования на 2013 год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</si>
  <si>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</si>
  <si>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</si>
  <si>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</si>
  <si>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2013 год</t>
  </si>
  <si>
    <t>Приложение  № 2</t>
  </si>
  <si>
    <t>тыс.руб.</t>
  </si>
  <si>
    <t>910 2 02 04999 05 0001 151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</si>
  <si>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2011-2015 г.г.)</t>
  </si>
  <si>
    <t>182 1 05 02000 02 0000 110</t>
  </si>
  <si>
    <t>182 1 05 03000 01 0000 110</t>
  </si>
  <si>
    <t>Субсидии бюджетам муниципальных районов на реализацию программы энергосбережения и повышения энергетической эффективности на 2011-2015 г и на период до 2020 года</t>
  </si>
  <si>
    <t>910 2 02 02150 05 0000 151</t>
  </si>
  <si>
    <t>910 2 02 02999 05 0005 151</t>
  </si>
  <si>
    <t>910 2 02 02999 05 0003 151</t>
  </si>
  <si>
    <t>Прочие субсидии бюджетам муниципальных районов (Реализация целевой программы Иркутской области "100 модельных домов культуры Приангарью")</t>
  </si>
  <si>
    <t>910 2 02 02999 05 0007 151</t>
  </si>
  <si>
    <t>Прочие субсидии бюджетам муниципальных районов (Реализация целевой программы Иркут.обл. "Развитие физической культуры и спорта в Иркутской области на 2011-2015 г"-строительство ФОК)</t>
  </si>
  <si>
    <t>910 2 02 02999 05 0004 151</t>
  </si>
  <si>
    <t>Прочие субсидии бюджетам муниципальных районов (Реализация мероприятий перечня проектов народных инициатив)</t>
  </si>
  <si>
    <t>Прочие субсидии бюджетам муниципальных районов (Реализация долгосрочной целевой программы Иркутской области «Организация и обеспечение отдыха и оздоровления детей Иркутской области на 2012-2014 годы» - для лагеря "Рассвет" УКМО )</t>
  </si>
  <si>
    <t>Прочие субсидии бюджетам муниципальных районов (Реализация долгосрочной целевой программы Иркутской области "Организация и обеспечение отдыха и оздоровления детей Ирк.обл.на 2012-2014 годы "- софинансирование расходов на оплату стоимости набора продуктов питания в лагерях с дневным пребыванием, в т.ч. и МОУ  Пионерский лагерь "Сибирская слобода")</t>
  </si>
  <si>
    <t>910 2 02 02999 05 0008 151</t>
  </si>
  <si>
    <t>910 2 02 02999 05 0009 151</t>
  </si>
  <si>
    <t>910 2 02 03021 05 0000 151</t>
  </si>
  <si>
    <t>Субвенции бюджетам муниципальных районов на ежемесячное денежное вознаграждение за классное руководство</t>
  </si>
  <si>
    <t>910 2 02 04014 05 0001 151</t>
  </si>
  <si>
    <t>910 2 02 04014 05 0002 151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</si>
  <si>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</si>
  <si>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организации правовой работы в поселении</t>
    </r>
  </si>
  <si>
    <t>910 2 02 04014 05 0003 151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</si>
  <si>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rFont val="Times New Roman"/>
        <family val="1"/>
      </rPr>
      <t>по исполнению градостроительной деятельности в поселении</t>
    </r>
  </si>
  <si>
    <t>910 2 02 04014 05 0004 151</t>
  </si>
  <si>
    <t>910 2 02 04014 05 0005 151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</si>
  <si>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проведению экспертизы экономической обоснованности затрат поселения в сфере ЖКХ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</si>
  <si>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rFont val="Times New Roman"/>
        <family val="1"/>
      </rPr>
      <t xml:space="preserve"> по содержанию и функционированию МКУ ЕДДС УКМО</t>
    </r>
  </si>
  <si>
    <t>910 2 02 04014 06 0006 151</t>
  </si>
  <si>
    <t>910 2 02 04014 06 0007 151</t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</si>
  <si>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rFont val="Times New Roman"/>
        <family val="1"/>
      </rPr>
      <t xml:space="preserve"> по созданию условий для организации досуга и обеспечения жителей Усть-Кутского муниципального образования (городского поселения) услугами организаций культуры в части предоставления субсидий МБУК "Дом культуры Речники"</t>
    </r>
  </si>
  <si>
    <t>910 2 02 04014 06 0008 151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</si>
  <si>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исполнению внешнего муниципального финансового контроля поселения</t>
    </r>
  </si>
  <si>
    <t>Прочие межбюджетные трансферты, передаваемые бюджетами муниципальных районов (На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 июня 2010 года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 июня 2010 года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области»)</t>
  </si>
  <si>
    <t>Безвозмездные поступления от негосударственных организаций в бюджеты муниципальных районов</t>
  </si>
  <si>
    <t>000 2 04 05000 05 0000 180</t>
  </si>
  <si>
    <t>910 2 04 05020 05 0000 180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</si>
  <si>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 (для МКУ СОЦ)</t>
  </si>
  <si>
    <t>000 2 02 03024 05 0000 151</t>
  </si>
  <si>
    <t xml:space="preserve">Субвенции бюджетам муниципальных районов </t>
  </si>
  <si>
    <t>000 2 02 02999 05 0000 151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</si>
  <si>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</si>
  <si>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</si>
  <si>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</si>
  <si>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</si>
  <si>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 (для ДЮСШ МУ № 1)</t>
  </si>
  <si>
    <t>Прочие субсидии бюджетам муниципальных районов (Реализация долгосрочной целевой программы Иркутской области "Публичные центры правовой, деловой и социально значимой информации центральных районных библиотек в Иркутской области")</t>
  </si>
  <si>
    <t>907 2 07 05020 05 0000 180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</si>
  <si>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 (для МОУ ДОД ДЮЦ)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</si>
  <si>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управлению муниципальным имуществом поселения</t>
    </r>
  </si>
  <si>
    <t>000 2 07 00000 00 0000 180</t>
  </si>
  <si>
    <t>Прочие безвозмездные поступления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</si>
  <si>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</si>
  <si>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</si>
  <si>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</si>
  <si>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</si>
  <si>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</si>
  <si>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</si>
  <si>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</si>
  <si>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</si>
  <si>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</si>
  <si>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</si>
  <si>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</si>
  <si>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от"27" августа 2013 г. № 156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</si>
</sst>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170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3" fontId="3" fillId="31" borderId="10" xfId="0" applyNumberFormat="1" applyFont="1" applyFill="1" applyBorder="1" applyAlignment="1">
      <alignment horizontal="left" vertical="center" wrapText="1"/>
    </xf>
    <xf numFmtId="165" fontId="3" fillId="31" borderId="10" xfId="0" applyNumberFormat="1" applyFont="1" applyFill="1" applyBorder="1" applyAlignment="1">
      <alignment horizontal="right" vertical="center" wrapText="1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1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00390625" defaultRowHeight="12.75" outlineLevelCol="1"/>
  <cols>
    <col min="1" max="1" width="28.125" style="37" customWidth="1"/>
    <col min="2" max="2" width="77.75390625" style="4" customWidth="1"/>
    <col min="3" max="3" width="13.625" style="5" customWidth="1"/>
    <col min="4" max="28" width="9.125" style="0" customWidth="1" outlineLevel="1"/>
    <col min="33" max="44" width="9.125" style="0" customWidth="1" outlineLevel="1"/>
  </cols>
  <sheetData>
    <row r="1" spans="1:3" ht="16.5" customHeight="1">
      <c r="A1" s="51" t="s">
        <v>113</v>
      </c>
      <c r="B1" s="52"/>
      <c r="C1" s="52"/>
    </row>
    <row r="2" spans="1:3" ht="16.5" customHeight="1">
      <c r="A2" s="48" t="s">
        <v>168</v>
      </c>
      <c r="B2" s="50"/>
      <c r="C2" s="50"/>
    </row>
    <row r="3" spans="1:3" ht="16.5" customHeight="1">
      <c r="A3" s="48" t="s">
        <v>169</v>
      </c>
      <c r="B3" s="49"/>
      <c r="C3" s="49"/>
    </row>
    <row r="4" spans="1:5" ht="12.75">
      <c r="A4" s="48" t="s">
        <v>170</v>
      </c>
      <c r="B4" s="49"/>
      <c r="C4" s="49"/>
      <c r="D4" s="6"/>
      <c r="E4" s="6"/>
    </row>
    <row r="5" spans="1:3" ht="15" customHeight="1">
      <c r="A5" s="48" t="s">
        <v>171</v>
      </c>
      <c r="B5" s="49"/>
      <c r="C5" s="49"/>
    </row>
    <row r="6" spans="1:3" ht="15" customHeight="1">
      <c r="A6" s="48" t="s">
        <v>172</v>
      </c>
      <c r="B6" s="49"/>
      <c r="C6" s="49"/>
    </row>
    <row r="7" spans="1:3" ht="15.75" customHeight="1">
      <c r="A7" s="48" t="s">
        <v>179</v>
      </c>
      <c r="B7" s="50"/>
      <c r="C7" s="50"/>
    </row>
    <row r="8" spans="1:3" ht="6.75" customHeight="1">
      <c r="A8" s="41"/>
      <c r="B8" s="42"/>
      <c r="C8" s="43"/>
    </row>
    <row r="9" spans="1:3" s="1" customFormat="1" ht="16.5">
      <c r="A9" s="45" t="s">
        <v>108</v>
      </c>
      <c r="B9" s="45"/>
      <c r="C9" s="45"/>
    </row>
    <row r="10" spans="1:3" s="1" customFormat="1" ht="0.75" customHeight="1">
      <c r="A10" s="46"/>
      <c r="B10" s="46"/>
      <c r="C10" s="8"/>
    </row>
    <row r="11" spans="1:5" s="1" customFormat="1" ht="13.5" customHeight="1">
      <c r="A11" s="47"/>
      <c r="B11" s="47"/>
      <c r="C11" s="12" t="s">
        <v>114</v>
      </c>
      <c r="D11" s="2"/>
      <c r="E11" s="2"/>
    </row>
    <row r="12" spans="1:3" ht="12.75" customHeight="1">
      <c r="A12" s="44" t="s">
        <v>6</v>
      </c>
      <c r="B12" s="44" t="s">
        <v>59</v>
      </c>
      <c r="C12" s="14" t="s">
        <v>7</v>
      </c>
    </row>
    <row r="13" spans="1:3" ht="31.5" customHeight="1">
      <c r="A13" s="44"/>
      <c r="B13" s="44"/>
      <c r="C13" s="13" t="s">
        <v>112</v>
      </c>
    </row>
    <row r="14" spans="1:3" ht="14.25" customHeight="1">
      <c r="A14" s="30" t="s">
        <v>16</v>
      </c>
      <c r="B14" s="15" t="s">
        <v>23</v>
      </c>
      <c r="C14" s="9">
        <f>C15+C25</f>
        <v>507777.69999999995</v>
      </c>
    </row>
    <row r="15" spans="1:3" ht="13.5" customHeight="1">
      <c r="A15" s="30" t="s">
        <v>16</v>
      </c>
      <c r="B15" s="15" t="s">
        <v>96</v>
      </c>
      <c r="C15" s="9">
        <f>C16+C18+C22</f>
        <v>414747.3</v>
      </c>
    </row>
    <row r="16" spans="1:3" ht="12.75" customHeight="1">
      <c r="A16" s="30" t="s">
        <v>1</v>
      </c>
      <c r="B16" s="16" t="s">
        <v>57</v>
      </c>
      <c r="C16" s="17">
        <f>C17</f>
        <v>342300</v>
      </c>
    </row>
    <row r="17" spans="1:3" ht="15.75" customHeight="1">
      <c r="A17" s="31" t="s">
        <v>9</v>
      </c>
      <c r="B17" s="18" t="s">
        <v>8</v>
      </c>
      <c r="C17" s="19">
        <f>334000+8300</f>
        <v>342300</v>
      </c>
    </row>
    <row r="18" spans="1:3" ht="14.25" customHeight="1">
      <c r="A18" s="30" t="s">
        <v>2</v>
      </c>
      <c r="B18" s="16" t="s">
        <v>0</v>
      </c>
      <c r="C18" s="17">
        <f>C19+C20+C21</f>
        <v>66607.3</v>
      </c>
    </row>
    <row r="19" spans="1:3" ht="30" customHeight="1">
      <c r="A19" s="31" t="s">
        <v>35</v>
      </c>
      <c r="B19" s="18" t="s">
        <v>36</v>
      </c>
      <c r="C19" s="20">
        <f>27500+1500</f>
        <v>29000</v>
      </c>
    </row>
    <row r="20" spans="1:3" ht="19.5" customHeight="1">
      <c r="A20" s="31" t="s">
        <v>117</v>
      </c>
      <c r="B20" s="18" t="s">
        <v>22</v>
      </c>
      <c r="C20" s="20">
        <v>37600</v>
      </c>
    </row>
    <row r="21" spans="1:3" ht="14.25" customHeight="1">
      <c r="A21" s="31" t="s">
        <v>118</v>
      </c>
      <c r="B21" s="18" t="s">
        <v>21</v>
      </c>
      <c r="C21" s="20">
        <v>7.3</v>
      </c>
    </row>
    <row r="22" spans="1:3" ht="15.75">
      <c r="A22" s="30" t="s">
        <v>5</v>
      </c>
      <c r="B22" s="16" t="s">
        <v>3</v>
      </c>
      <c r="C22" s="17">
        <f>C23+C24</f>
        <v>5840</v>
      </c>
    </row>
    <row r="23" spans="1:3" ht="46.5" customHeight="1">
      <c r="A23" s="31" t="s">
        <v>75</v>
      </c>
      <c r="B23" s="18" t="s">
        <v>76</v>
      </c>
      <c r="C23" s="20">
        <f>2900+2100</f>
        <v>5000</v>
      </c>
    </row>
    <row r="24" spans="1:3" ht="61.5" customHeight="1">
      <c r="A24" s="31" t="s">
        <v>78</v>
      </c>
      <c r="B24" s="18" t="s">
        <v>77</v>
      </c>
      <c r="C24" s="20">
        <v>840</v>
      </c>
    </row>
    <row r="25" spans="1:3" ht="13.5" customHeight="1">
      <c r="A25" s="30" t="s">
        <v>54</v>
      </c>
      <c r="B25" s="16" t="s">
        <v>97</v>
      </c>
      <c r="C25" s="21">
        <f>C26+C31+C33+C39+C42</f>
        <v>93030.4</v>
      </c>
    </row>
    <row r="26" spans="1:3" ht="29.25" customHeight="1">
      <c r="A26" s="30" t="s">
        <v>54</v>
      </c>
      <c r="B26" s="16" t="s">
        <v>58</v>
      </c>
      <c r="C26" s="17">
        <f>C27+C28+C29+C30</f>
        <v>21619.5</v>
      </c>
    </row>
    <row r="27" spans="1:3" ht="46.5" customHeight="1">
      <c r="A27" s="31" t="s">
        <v>30</v>
      </c>
      <c r="B27" s="18" t="s">
        <v>29</v>
      </c>
      <c r="C27" s="20">
        <f>4140+2.8</f>
        <v>4142.8</v>
      </c>
    </row>
    <row r="28" spans="1:3" ht="61.5" customHeight="1">
      <c r="A28" s="31" t="s">
        <v>98</v>
      </c>
      <c r="B28" s="18" t="s">
        <v>82</v>
      </c>
      <c r="C28" s="20">
        <v>11000</v>
      </c>
    </row>
    <row r="29" spans="1:3" ht="63">
      <c r="A29" s="31" t="s">
        <v>31</v>
      </c>
      <c r="B29" s="18" t="s">
        <v>87</v>
      </c>
      <c r="C29" s="20">
        <v>6300</v>
      </c>
    </row>
    <row r="30" spans="1:3" ht="47.25" customHeight="1">
      <c r="A30" s="31" t="s">
        <v>32</v>
      </c>
      <c r="B30" s="18" t="s">
        <v>50</v>
      </c>
      <c r="C30" s="20">
        <f>75+101.7</f>
        <v>176.7</v>
      </c>
    </row>
    <row r="31" spans="1:3" ht="15.75">
      <c r="A31" s="30" t="s">
        <v>85</v>
      </c>
      <c r="B31" s="16" t="s">
        <v>11</v>
      </c>
      <c r="C31" s="17">
        <f>C32</f>
        <v>9000</v>
      </c>
    </row>
    <row r="32" spans="1:3" ht="15.75">
      <c r="A32" s="31" t="s">
        <v>86</v>
      </c>
      <c r="B32" s="18" t="s">
        <v>10</v>
      </c>
      <c r="C32" s="19">
        <f>6872+2128</f>
        <v>9000</v>
      </c>
    </row>
    <row r="33" spans="1:3" ht="31.5">
      <c r="A33" s="32" t="s">
        <v>88</v>
      </c>
      <c r="B33" s="22" t="s">
        <v>13</v>
      </c>
      <c r="C33" s="23">
        <f>C34+C36</f>
        <v>44410.9</v>
      </c>
    </row>
    <row r="34" spans="1:3" ht="15.75">
      <c r="A34" s="32" t="s">
        <v>104</v>
      </c>
      <c r="B34" s="22" t="s">
        <v>105</v>
      </c>
      <c r="C34" s="23">
        <f>C35</f>
        <v>43603.8</v>
      </c>
    </row>
    <row r="35" spans="1:3" ht="33" customHeight="1">
      <c r="A35" s="33" t="s">
        <v>101</v>
      </c>
      <c r="B35" s="24" t="s">
        <v>93</v>
      </c>
      <c r="C35" s="25">
        <v>43603.8</v>
      </c>
    </row>
    <row r="36" spans="1:3" ht="15.75">
      <c r="A36" s="32" t="s">
        <v>106</v>
      </c>
      <c r="B36" s="22" t="s">
        <v>107</v>
      </c>
      <c r="C36" s="26">
        <f>C37+C38</f>
        <v>807.1</v>
      </c>
    </row>
    <row r="37" spans="1:3" ht="30" customHeight="1">
      <c r="A37" s="33" t="s">
        <v>94</v>
      </c>
      <c r="B37" s="24" t="s">
        <v>95</v>
      </c>
      <c r="C37" s="25">
        <v>466.8</v>
      </c>
    </row>
    <row r="38" spans="1:3" ht="15" customHeight="1">
      <c r="A38" s="33" t="s">
        <v>102</v>
      </c>
      <c r="B38" s="24" t="s">
        <v>103</v>
      </c>
      <c r="C38" s="25">
        <v>340.3</v>
      </c>
    </row>
    <row r="39" spans="1:3" ht="31.5">
      <c r="A39" s="32" t="s">
        <v>55</v>
      </c>
      <c r="B39" s="22" t="s">
        <v>4</v>
      </c>
      <c r="C39" s="23">
        <f>C40+C41</f>
        <v>14500</v>
      </c>
    </row>
    <row r="40" spans="1:3" ht="78.75">
      <c r="A40" s="31" t="s">
        <v>100</v>
      </c>
      <c r="B40" s="27" t="s">
        <v>89</v>
      </c>
      <c r="C40" s="20">
        <f>12000-2000</f>
        <v>10000</v>
      </c>
    </row>
    <row r="41" spans="1:3" s="3" customFormat="1" ht="33.75" customHeight="1">
      <c r="A41" s="31" t="s">
        <v>99</v>
      </c>
      <c r="B41" s="28" t="s">
        <v>34</v>
      </c>
      <c r="C41" s="20">
        <v>4500</v>
      </c>
    </row>
    <row r="42" spans="1:3" ht="15.75" customHeight="1">
      <c r="A42" s="30" t="s">
        <v>14</v>
      </c>
      <c r="B42" s="16" t="s">
        <v>12</v>
      </c>
      <c r="C42" s="17">
        <f>SUM(C43:C52)</f>
        <v>3500</v>
      </c>
    </row>
    <row r="43" spans="1:3" ht="94.5" customHeight="1">
      <c r="A43" s="31" t="s">
        <v>79</v>
      </c>
      <c r="B43" s="27" t="s">
        <v>90</v>
      </c>
      <c r="C43" s="20">
        <v>300</v>
      </c>
    </row>
    <row r="44" spans="1:3" ht="44.25" customHeight="1">
      <c r="A44" s="31" t="s">
        <v>173</v>
      </c>
      <c r="B44" s="27" t="s">
        <v>174</v>
      </c>
      <c r="C44" s="20">
        <v>20</v>
      </c>
    </row>
    <row r="45" spans="1:3" ht="51" customHeight="1">
      <c r="A45" s="31" t="s">
        <v>40</v>
      </c>
      <c r="B45" s="27" t="s">
        <v>39</v>
      </c>
      <c r="C45" s="20">
        <v>45</v>
      </c>
    </row>
    <row r="46" spans="1:3" ht="44.25" customHeight="1">
      <c r="A46" s="31" t="s">
        <v>110</v>
      </c>
      <c r="B46" s="27" t="s">
        <v>111</v>
      </c>
      <c r="C46" s="20">
        <v>40</v>
      </c>
    </row>
    <row r="47" spans="1:3" ht="29.25" customHeight="1">
      <c r="A47" s="31" t="s">
        <v>46</v>
      </c>
      <c r="B47" s="27" t="s">
        <v>47</v>
      </c>
      <c r="C47" s="20">
        <v>100</v>
      </c>
    </row>
    <row r="48" spans="1:3" ht="29.25" customHeight="1">
      <c r="A48" s="31" t="s">
        <v>175</v>
      </c>
      <c r="B48" s="27" t="s">
        <v>176</v>
      </c>
      <c r="C48" s="20">
        <v>61.8</v>
      </c>
    </row>
    <row r="49" spans="1:3" ht="15.75" customHeight="1">
      <c r="A49" s="31" t="s">
        <v>48</v>
      </c>
      <c r="B49" s="27" t="s">
        <v>49</v>
      </c>
      <c r="C49" s="20">
        <v>80</v>
      </c>
    </row>
    <row r="50" spans="1:3" ht="50.25" customHeight="1">
      <c r="A50" s="31" t="s">
        <v>41</v>
      </c>
      <c r="B50" s="27" t="s">
        <v>42</v>
      </c>
      <c r="C50" s="20">
        <v>600</v>
      </c>
    </row>
    <row r="51" spans="1:3" ht="60.75" customHeight="1">
      <c r="A51" s="31" t="s">
        <v>177</v>
      </c>
      <c r="B51" s="27" t="s">
        <v>178</v>
      </c>
      <c r="C51" s="20">
        <v>50</v>
      </c>
    </row>
    <row r="52" spans="1:3" ht="31.5" customHeight="1">
      <c r="A52" s="31" t="s">
        <v>33</v>
      </c>
      <c r="B52" s="27" t="s">
        <v>24</v>
      </c>
      <c r="C52" s="20">
        <v>2203.2</v>
      </c>
    </row>
    <row r="53" spans="1:3" ht="15.75" customHeight="1">
      <c r="A53" s="30" t="s">
        <v>81</v>
      </c>
      <c r="B53" s="16" t="s">
        <v>158</v>
      </c>
      <c r="C53" s="9">
        <f>C54+C93+C96</f>
        <v>695960.7</v>
      </c>
    </row>
    <row r="54" spans="1:3" ht="33" customHeight="1">
      <c r="A54" s="30" t="s">
        <v>159</v>
      </c>
      <c r="B54" s="16" t="s">
        <v>160</v>
      </c>
      <c r="C54" s="9">
        <f>C55+C58+C70+C81</f>
        <v>695536.7</v>
      </c>
    </row>
    <row r="55" spans="1:3" ht="30.75" customHeight="1">
      <c r="A55" s="30" t="s">
        <v>17</v>
      </c>
      <c r="B55" s="16" t="s">
        <v>25</v>
      </c>
      <c r="C55" s="17">
        <f>C56+C57</f>
        <v>81863.8</v>
      </c>
    </row>
    <row r="56" spans="1:3" ht="31.5">
      <c r="A56" s="31" t="s">
        <v>15</v>
      </c>
      <c r="B56" s="18" t="s">
        <v>44</v>
      </c>
      <c r="C56" s="20">
        <v>21418</v>
      </c>
    </row>
    <row r="57" spans="1:3" ht="30" customHeight="1">
      <c r="A57" s="31" t="s">
        <v>18</v>
      </c>
      <c r="B57" s="18" t="s">
        <v>19</v>
      </c>
      <c r="C57" s="19">
        <v>60445.8</v>
      </c>
    </row>
    <row r="58" spans="1:3" ht="30" customHeight="1">
      <c r="A58" s="30" t="s">
        <v>51</v>
      </c>
      <c r="B58" s="16" t="s">
        <v>52</v>
      </c>
      <c r="C58" s="17">
        <f>C59+C60</f>
        <v>86357.90000000001</v>
      </c>
    </row>
    <row r="59" spans="1:3" ht="51.75" customHeight="1">
      <c r="A59" s="31" t="s">
        <v>120</v>
      </c>
      <c r="B59" s="18" t="s">
        <v>119</v>
      </c>
      <c r="C59" s="19">
        <v>1227</v>
      </c>
    </row>
    <row r="60" spans="1:3" ht="15.75">
      <c r="A60" s="30" t="s">
        <v>156</v>
      </c>
      <c r="B60" s="16" t="s">
        <v>157</v>
      </c>
      <c r="C60" s="17">
        <f>SUM(C61:C69)</f>
        <v>85130.90000000001</v>
      </c>
    </row>
    <row r="61" spans="1:3" ht="51" customHeight="1">
      <c r="A61" s="31" t="s">
        <v>80</v>
      </c>
      <c r="B61" s="29" t="s">
        <v>91</v>
      </c>
      <c r="C61" s="20">
        <v>46095.1</v>
      </c>
    </row>
    <row r="62" spans="1:3" ht="63" customHeight="1">
      <c r="A62" s="31" t="s">
        <v>60</v>
      </c>
      <c r="B62" s="29" t="s">
        <v>109</v>
      </c>
      <c r="C62" s="20">
        <v>513.9</v>
      </c>
    </row>
    <row r="63" spans="1:3" ht="63" customHeight="1">
      <c r="A63" s="31" t="s">
        <v>122</v>
      </c>
      <c r="B63" s="29" t="s">
        <v>128</v>
      </c>
      <c r="C63" s="20">
        <v>1420</v>
      </c>
    </row>
    <row r="64" spans="1:3" ht="50.25" customHeight="1">
      <c r="A64" s="31" t="s">
        <v>126</v>
      </c>
      <c r="B64" s="29" t="s">
        <v>125</v>
      </c>
      <c r="C64" s="20">
        <v>0</v>
      </c>
    </row>
    <row r="65" spans="1:3" ht="99.75" customHeight="1">
      <c r="A65" s="31" t="s">
        <v>121</v>
      </c>
      <c r="B65" s="29" t="s">
        <v>129</v>
      </c>
      <c r="C65" s="20">
        <v>1181.3</v>
      </c>
    </row>
    <row r="66" spans="1:3" ht="49.5" customHeight="1">
      <c r="A66" s="31" t="s">
        <v>92</v>
      </c>
      <c r="B66" s="29" t="s">
        <v>116</v>
      </c>
      <c r="C66" s="20">
        <f>15673+6361</f>
        <v>22034</v>
      </c>
    </row>
    <row r="67" spans="1:3" ht="36" customHeight="1">
      <c r="A67" s="31" t="s">
        <v>124</v>
      </c>
      <c r="B67" s="29" t="s">
        <v>123</v>
      </c>
      <c r="C67" s="20">
        <v>1000</v>
      </c>
    </row>
    <row r="68" spans="1:3" ht="39.75" customHeight="1">
      <c r="A68" s="31" t="s">
        <v>130</v>
      </c>
      <c r="B68" s="29" t="s">
        <v>127</v>
      </c>
      <c r="C68" s="20">
        <v>12386.6</v>
      </c>
    </row>
    <row r="69" spans="1:3" ht="62.25" customHeight="1">
      <c r="A69" s="31" t="s">
        <v>131</v>
      </c>
      <c r="B69" s="29" t="s">
        <v>162</v>
      </c>
      <c r="C69" s="20">
        <v>500</v>
      </c>
    </row>
    <row r="70" spans="1:3" ht="33" customHeight="1">
      <c r="A70" s="30" t="s">
        <v>56</v>
      </c>
      <c r="B70" s="16" t="s">
        <v>53</v>
      </c>
      <c r="C70" s="17">
        <f>C71+C72+C73+C80</f>
        <v>515085.8</v>
      </c>
    </row>
    <row r="71" spans="1:3" ht="33" customHeight="1">
      <c r="A71" s="31" t="s">
        <v>132</v>
      </c>
      <c r="B71" s="18" t="s">
        <v>133</v>
      </c>
      <c r="C71" s="19">
        <v>7932.6</v>
      </c>
    </row>
    <row r="72" spans="1:3" ht="31.5">
      <c r="A72" s="31" t="s">
        <v>26</v>
      </c>
      <c r="B72" s="18" t="s">
        <v>37</v>
      </c>
      <c r="C72" s="20">
        <v>33437</v>
      </c>
    </row>
    <row r="73" spans="1:3" ht="15.75">
      <c r="A73" s="30" t="s">
        <v>154</v>
      </c>
      <c r="B73" s="16" t="s">
        <v>155</v>
      </c>
      <c r="C73" s="21">
        <f>SUM(C74:C79)</f>
        <v>10287.400000000001</v>
      </c>
    </row>
    <row r="74" spans="1:3" ht="63.75" customHeight="1">
      <c r="A74" s="31" t="s">
        <v>62</v>
      </c>
      <c r="B74" s="18" t="s">
        <v>69</v>
      </c>
      <c r="C74" s="20">
        <v>2180</v>
      </c>
    </row>
    <row r="75" spans="1:3" ht="50.25" customHeight="1">
      <c r="A75" s="31" t="s">
        <v>63</v>
      </c>
      <c r="B75" s="18" t="s">
        <v>70</v>
      </c>
      <c r="C75" s="20">
        <v>830.8</v>
      </c>
    </row>
    <row r="76" spans="1:3" ht="63.75" customHeight="1">
      <c r="A76" s="31" t="s">
        <v>64</v>
      </c>
      <c r="B76" s="18" t="s">
        <v>83</v>
      </c>
      <c r="C76" s="20">
        <v>1589.2</v>
      </c>
    </row>
    <row r="77" spans="1:3" ht="43.5" customHeight="1">
      <c r="A77" s="31" t="s">
        <v>65</v>
      </c>
      <c r="B77" s="18" t="s">
        <v>71</v>
      </c>
      <c r="C77" s="20">
        <v>869.5</v>
      </c>
    </row>
    <row r="78" spans="1:3" ht="47.25" customHeight="1">
      <c r="A78" s="31" t="s">
        <v>67</v>
      </c>
      <c r="B78" s="18" t="s">
        <v>68</v>
      </c>
      <c r="C78" s="20">
        <v>3987.2</v>
      </c>
    </row>
    <row r="79" spans="1:3" ht="45" customHeight="1">
      <c r="A79" s="31" t="s">
        <v>66</v>
      </c>
      <c r="B79" s="18" t="s">
        <v>72</v>
      </c>
      <c r="C79" s="20">
        <v>830.7</v>
      </c>
    </row>
    <row r="80" spans="1:3" ht="83.25" customHeight="1">
      <c r="A80" s="31" t="s">
        <v>61</v>
      </c>
      <c r="B80" s="18" t="s">
        <v>84</v>
      </c>
      <c r="C80" s="20">
        <v>463428.8</v>
      </c>
    </row>
    <row r="81" spans="1:3" ht="15" customHeight="1">
      <c r="A81" s="32" t="s">
        <v>45</v>
      </c>
      <c r="B81" s="16" t="s">
        <v>43</v>
      </c>
      <c r="C81" s="40">
        <f>C82+C91+C92</f>
        <v>12229.2</v>
      </c>
    </row>
    <row r="82" spans="1:3" ht="60" customHeight="1">
      <c r="A82" s="32" t="s">
        <v>27</v>
      </c>
      <c r="B82" s="16" t="s">
        <v>38</v>
      </c>
      <c r="C82" s="21">
        <f>SUM(C83:C90)</f>
        <v>10812.4</v>
      </c>
    </row>
    <row r="83" spans="1:3" ht="78.75" customHeight="1">
      <c r="A83" s="33" t="s">
        <v>134</v>
      </c>
      <c r="B83" s="18" t="s">
        <v>136</v>
      </c>
      <c r="C83" s="20">
        <v>1526</v>
      </c>
    </row>
    <row r="84" spans="1:3" ht="65.25" customHeight="1">
      <c r="A84" s="33" t="s">
        <v>135</v>
      </c>
      <c r="B84" s="18" t="s">
        <v>137</v>
      </c>
      <c r="C84" s="20">
        <v>289.6</v>
      </c>
    </row>
    <row r="85" spans="1:3" ht="62.25" customHeight="1">
      <c r="A85" s="33" t="s">
        <v>138</v>
      </c>
      <c r="B85" s="18" t="s">
        <v>139</v>
      </c>
      <c r="C85" s="20">
        <v>258.3</v>
      </c>
    </row>
    <row r="86" spans="1:3" ht="62.25" customHeight="1">
      <c r="A86" s="33" t="s">
        <v>140</v>
      </c>
      <c r="B86" s="18" t="s">
        <v>165</v>
      </c>
      <c r="C86" s="20">
        <v>252.8</v>
      </c>
    </row>
    <row r="87" spans="1:3" ht="81.75" customHeight="1">
      <c r="A87" s="33" t="s">
        <v>141</v>
      </c>
      <c r="B87" s="18" t="s">
        <v>142</v>
      </c>
      <c r="C87" s="20">
        <v>304.7</v>
      </c>
    </row>
    <row r="88" spans="1:3" ht="62.25" customHeight="1">
      <c r="A88" s="33" t="s">
        <v>144</v>
      </c>
      <c r="B88" s="18" t="s">
        <v>143</v>
      </c>
      <c r="C88" s="20">
        <v>2018.6</v>
      </c>
    </row>
    <row r="89" spans="1:3" ht="111.75" customHeight="1">
      <c r="A89" s="33" t="s">
        <v>145</v>
      </c>
      <c r="B89" s="18" t="s">
        <v>146</v>
      </c>
      <c r="C89" s="20">
        <v>5541.4</v>
      </c>
    </row>
    <row r="90" spans="1:3" ht="78" customHeight="1">
      <c r="A90" s="33" t="s">
        <v>147</v>
      </c>
      <c r="B90" s="18" t="s">
        <v>148</v>
      </c>
      <c r="C90" s="20">
        <v>621</v>
      </c>
    </row>
    <row r="91" spans="1:3" ht="47.25">
      <c r="A91" s="31" t="s">
        <v>74</v>
      </c>
      <c r="B91" s="29" t="s">
        <v>73</v>
      </c>
      <c r="C91" s="20">
        <f>290.8+155.8</f>
        <v>446.6</v>
      </c>
    </row>
    <row r="92" spans="1:3" ht="204.75">
      <c r="A92" s="31" t="s">
        <v>115</v>
      </c>
      <c r="B92" s="29" t="s">
        <v>149</v>
      </c>
      <c r="C92" s="20">
        <v>970.2</v>
      </c>
    </row>
    <row r="93" spans="1:3" ht="31.5">
      <c r="A93" s="30" t="s">
        <v>151</v>
      </c>
      <c r="B93" s="39" t="s">
        <v>150</v>
      </c>
      <c r="C93" s="21">
        <f>SUM(C94:C95)</f>
        <v>124</v>
      </c>
    </row>
    <row r="94" spans="1:3" ht="51" customHeight="1">
      <c r="A94" s="31" t="s">
        <v>152</v>
      </c>
      <c r="B94" s="29" t="s">
        <v>161</v>
      </c>
      <c r="C94" s="20">
        <v>20</v>
      </c>
    </row>
    <row r="95" spans="1:3" ht="47.25">
      <c r="A95" s="31" t="s">
        <v>152</v>
      </c>
      <c r="B95" s="29" t="s">
        <v>153</v>
      </c>
      <c r="C95" s="20">
        <v>104</v>
      </c>
    </row>
    <row r="96" spans="1:3" ht="25.5" customHeight="1">
      <c r="A96" s="30" t="s">
        <v>166</v>
      </c>
      <c r="B96" s="39" t="s">
        <v>167</v>
      </c>
      <c r="C96" s="21">
        <v>300</v>
      </c>
    </row>
    <row r="97" spans="1:3" ht="48" customHeight="1">
      <c r="A97" s="31" t="s">
        <v>163</v>
      </c>
      <c r="B97" s="29" t="s">
        <v>164</v>
      </c>
      <c r="C97" s="20">
        <v>300</v>
      </c>
    </row>
    <row r="98" spans="1:3" ht="15.75">
      <c r="A98" s="30" t="s">
        <v>28</v>
      </c>
      <c r="B98" s="10" t="s">
        <v>20</v>
      </c>
      <c r="C98" s="9">
        <f>C14+C53</f>
        <v>1203738.4</v>
      </c>
    </row>
    <row r="99" spans="1:3" ht="20.25" customHeight="1">
      <c r="A99" s="34"/>
      <c r="B99" s="7"/>
      <c r="C99" s="7"/>
    </row>
    <row r="100" spans="1:3" ht="15.75">
      <c r="A100" s="35"/>
      <c r="B100" s="11"/>
      <c r="C100" s="7"/>
    </row>
    <row r="101" ht="12.75">
      <c r="A101" s="36"/>
    </row>
    <row r="102" ht="12.75">
      <c r="A102" s="36"/>
    </row>
    <row r="103" ht="12.75">
      <c r="A103" s="36"/>
    </row>
    <row r="104" spans="1:3" ht="12.75">
      <c r="A104" s="36"/>
      <c r="C104" s="38"/>
    </row>
    <row r="105" spans="1:44" s="4" customFormat="1" ht="12.75">
      <c r="A105" s="36"/>
      <c r="C105" s="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4" customFormat="1" ht="12.75">
      <c r="A106" s="36"/>
      <c r="C106" s="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4" customFormat="1" ht="12.75">
      <c r="A107" s="36"/>
      <c r="C107" s="5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4" customFormat="1" ht="12.75">
      <c r="A108" s="36"/>
      <c r="C108" s="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4" customFormat="1" ht="12.75">
      <c r="A109" s="36"/>
      <c r="C109" s="5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4" customFormat="1" ht="12.75">
      <c r="A110" s="36"/>
      <c r="C110" s="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4" customFormat="1" ht="12.75">
      <c r="A111" s="37"/>
      <c r="C111" s="5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</sheetData>
  <sheetProtection/>
  <mergeCells count="12">
    <mergeCell ref="A2:C2"/>
    <mergeCell ref="A3:C3"/>
    <mergeCell ref="A1:C1"/>
    <mergeCell ref="A4:C4"/>
    <mergeCell ref="A5:C5"/>
    <mergeCell ref="A7:C7"/>
    <mergeCell ref="A12:A13"/>
    <mergeCell ref="B12:B13"/>
    <mergeCell ref="A9:C9"/>
    <mergeCell ref="A10:B10"/>
    <mergeCell ref="A11:B11"/>
    <mergeCell ref="A6:C6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2013-08-26T07:02:30Z</cp:lastPrinted>
  <dcterms:created xsi:type="dcterms:W3CDTF">2002-01-21T07:46:24Z</dcterms:created>
  <dcterms:modified xsi:type="dcterms:W3CDTF">2013-08-29T05:36:47Z</dcterms:modified>
  <cp:category/>
  <cp:version/>
  <cp:contentType/>
  <cp:contentStatus/>
</cp:coreProperties>
</file>